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000\Desktop\"/>
    </mc:Choice>
  </mc:AlternateContent>
  <workbookProtection workbookAlgorithmName="SHA-512" workbookHashValue="XZpkVmSPyrw3vUf5NfTD3iZRTv4B6pJYEm79WWfcHQzfRH88DSOCRzPKva6xiRt/6CCMCIhcdlSZQbWsw570dA==" workbookSaltValue="g9agUQCWksq2VQRvX5eYr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LP8" i="4" s="1"/>
  <c r="Z6" i="5"/>
  <c r="Y6" i="5"/>
  <c r="X6" i="5"/>
  <c r="W6" i="5"/>
  <c r="CN12" i="4" s="1"/>
  <c r="V6" i="5"/>
  <c r="U6" i="5"/>
  <c r="B12" i="4" s="1"/>
  <c r="T6" i="5"/>
  <c r="S6" i="5"/>
  <c r="EG10" i="4" s="1"/>
  <c r="R6" i="5"/>
  <c r="Q6" i="5"/>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AU12" i="4"/>
  <c r="LP10" i="4"/>
  <c r="ID10" i="4"/>
  <c r="FZ10" i="4"/>
  <c r="CN10" i="4"/>
  <c r="AU10" i="4"/>
  <c r="B10" i="4"/>
  <c r="JW8" i="4"/>
  <c r="ID8" i="4"/>
  <c r="FZ8" i="4"/>
  <c r="EG8" i="4"/>
  <c r="AU8" i="4"/>
  <c r="B6" i="4"/>
  <c r="MN54" i="4" l="1"/>
  <c r="MN32" i="4"/>
  <c r="IZ54" i="4"/>
  <c r="IZ32" i="4"/>
  <c r="BX32" i="4"/>
  <c r="MH78" i="4"/>
  <c r="BX54" i="4"/>
  <c r="HM78" i="4"/>
  <c r="FL54" i="4"/>
  <c r="FL32" i="4"/>
  <c r="CS78" i="4"/>
  <c r="C11" i="5"/>
  <c r="D11" i="5"/>
  <c r="E11" i="5"/>
  <c r="B11" i="5"/>
  <c r="KF54" i="4" l="1"/>
  <c r="KF32" i="4"/>
  <c r="JJ78" i="4"/>
  <c r="GR32" i="4"/>
  <c r="U78" i="4"/>
  <c r="GR54" i="4"/>
  <c r="EO78" i="4"/>
  <c r="DD54" i="4"/>
  <c r="DD32" i="4"/>
  <c r="P54" i="4"/>
  <c r="P32" i="4"/>
  <c r="KC78" i="4"/>
  <c r="HG54" i="4"/>
  <c r="HG32" i="4"/>
  <c r="FH78" i="4"/>
  <c r="DS54" i="4"/>
  <c r="DS32" i="4"/>
  <c r="AN78" i="4"/>
  <c r="AE54" i="4"/>
  <c r="AE32" i="4"/>
  <c r="KU54" i="4"/>
  <c r="KU32" i="4"/>
  <c r="BZ78" i="4"/>
  <c r="BI54" i="4"/>
  <c r="BI32" i="4"/>
  <c r="LY54" i="4"/>
  <c r="GT78" i="4"/>
  <c r="LY32" i="4"/>
  <c r="LO78" i="4"/>
  <c r="IK54" i="4"/>
  <c r="IK32" i="4"/>
  <c r="EW54" i="4"/>
  <c r="EW32" i="4"/>
  <c r="GA78" i="4"/>
  <c r="EH54" i="4"/>
  <c r="EH32" i="4"/>
  <c r="BG78" i="4"/>
  <c r="AT54" i="4"/>
  <c r="AT32" i="4"/>
  <c r="HV54" i="4"/>
  <c r="HV32" i="4"/>
  <c r="LJ54" i="4"/>
  <c r="LJ32" i="4"/>
  <c r="KV78" i="4"/>
</calcChain>
</file>

<file path=xl/sharedStrings.xml><?xml version="1.0" encoding="utf-8"?>
<sst xmlns="http://schemas.openxmlformats.org/spreadsheetml/2006/main" count="320" uniqueCount="201">
  <si>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</si>
  <si>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</si>
  <si>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</si>
  <si>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</si>
  <si>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</si>
  <si>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</si>
  <si>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</si>
  <si>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</si>
  <si>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</si>
  <si>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</si>
  <si>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</si>
  <si>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</si>
  <si>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</si>
  <si>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</si>
  <si>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</si>
  <si>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</si>
  <si>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</si>
  <si>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</si>
  <si>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</si>
  <si>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</si>
  <si>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</si>
  <si>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</si>
  <si>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</si>
  <si>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</si>
  <si>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</si>
  <si>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</si>
  <si>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</si>
  <si>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</si>
  <si>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</si>
  <si>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</si>
  <si>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</si>
  <si>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</si>
  <si>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</si>
  <si>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</si>
  <si>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</si>
  <si>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</si>
  <si>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</si>
  <si>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</si>
  <si>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</si>
  <si>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</si>
  <si>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</si>
  <si>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</si>
  <si>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</si>
  <si>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</si>
  <si>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</si>
  <si>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</si>
  <si>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</si>
  <si>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</si>
  <si>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</si>
  <si>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</si>
  <si>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</si>
  <si>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</si>
  <si>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</si>
  <si>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</si>
  <si>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</si>
  <si>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</si>
  <si>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</si>
  <si>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</si>
  <si>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</si>
  <si>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</si>
  <si>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</si>
  <si>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</si>
  <si>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</si>
  <si>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</si>
  <si>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</si>
  <si>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</si>
  <si>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</si>
  <si>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</si>
  <si>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</si>
  <si>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</si>
  <si>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</si>
  <si>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</si>
  <si>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</si>
  <si>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</si>
  <si>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</si>
  <si>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</si>
  <si>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</si>
  <si>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</si>
  <si>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</si>
  <si>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</si>
  <si>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</si>
  <si>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</si>
  <si>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</si>
  <si>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</si>
  <si>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</si>
  <si>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</si>
  <si>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</si>
  <si>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</si>
  <si>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</si>
  <si>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</si>
  <si>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</si>
  <si>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</si>
  <si>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</si>
  <si>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</si>
  <si>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</si>
  <si>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</si>
  <si>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</si>
  <si>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</si>
  <si>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</si>
  <si>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</si>
  <si>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</si>
  <si>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</si>
  <si>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</si>
  <si>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</si>
  <si>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</si>
  <si>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</si>
  <si>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</si>
  <si>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</si>
  <si>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</si>
  <si>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</si>
  <si>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</si>
  <si>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</si>
  <si>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</si>
  <si>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</si>
  <si>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</si>
  <si>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</si>
  <si>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</si>
  <si>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</si>
  <si>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</si>
  <si>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</si>
  <si>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</si>
  <si>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</si>
  <si>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</si>
  <si>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</si>
  <si>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</si>
  <si>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</si>
  <si>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</si>
  <si>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</si>
  <si>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</si>
  <si>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</si>
  <si>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</si>
  <si>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</si>
  <si>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</si>
  <si>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</si>
  <si>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</si>
  <si>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</si>
  <si>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</si>
  <si>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</si>
  <si>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</si>
  <si>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</si>
  <si>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</si>
  <si>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</si>
  <si>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</si>
  <si>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</si>
  <si>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</si>
  <si>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</si>
  <si>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</si>
  <si>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</si>
  <si>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</si>
  <si>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</si>
  <si>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</si>
  <si>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</si>
  <si>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</si>
  <si>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</si>
  <si>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</si>
  <si>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</si>
  <si>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</si>
  <si>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</si>
  <si>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</si>
  <si>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</si>
  <si>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</si>
  <si>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当該値(N-1)</t>
    <phoneticPr fontId="5"/>
  </si>
  <si>
    <t>当該値(N-2)</t>
    <phoneticPr fontId="5"/>
  </si>
  <si>
    <t>当該値(N-4)</t>
    <phoneticPr fontId="5"/>
  </si>
  <si>
    <t>当該値(N-2)</t>
    <phoneticPr fontId="5"/>
  </si>
  <si>
    <t>当該値(N-2)</t>
    <phoneticPr fontId="5"/>
  </si>
  <si>
    <t>当該値(N-4)</t>
    <phoneticPr fontId="5"/>
  </si>
  <si>
    <t>当該値(N-3)</t>
    <phoneticPr fontId="5"/>
  </si>
  <si>
    <t>当該値(N-2)</t>
    <phoneticPr fontId="5"/>
  </si>
  <si>
    <t>当該値(N)</t>
    <phoneticPr fontId="5"/>
  </si>
  <si>
    <t>当該値(N-4)</t>
    <phoneticPr fontId="5"/>
  </si>
  <si>
    <t>当該値(N-3)</t>
    <phoneticPr fontId="5"/>
  </si>
  <si>
    <t>当該値(N)</t>
    <phoneticPr fontId="5"/>
  </si>
  <si>
    <t>全国平均</t>
    <rPh sb="0" eb="2">
      <t>ゼンコク</t>
    </rPh>
    <rPh sb="2" eb="4">
      <t>ヘイキン</t>
    </rPh>
    <phoneticPr fontId="5"/>
  </si>
  <si>
    <t>当該値(N-2)</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</si>
  <si>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</si>
  <si>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</si>
  <si>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</si>
  <si>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</si>
  <si>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滋賀県</t>
  </si>
  <si>
    <t>長浜市</t>
  </si>
  <si>
    <t>長浜市立湖北病院</t>
  </si>
  <si>
    <t>条例全部</t>
  </si>
  <si>
    <t>病院事業</t>
  </si>
  <si>
    <t>一般病院</t>
  </si>
  <si>
    <t>100床以上～200床未満</t>
  </si>
  <si>
    <t>自治体職員</t>
  </si>
  <si>
    <t>直営</t>
  </si>
  <si>
    <t>ド 透 訓</t>
  </si>
  <si>
    <t>救 臨 へ 輪</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</si>
  <si>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</si>
  <si>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</si>
  <si>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</si>
  <si>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</si>
  <si>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</si>
  <si>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</si>
  <si>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</si>
  <si>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長浜市北部地域唯一の病院であり、一般急性期、回復期及び慢性期の診療を提供するとともに、へき地医療拠点病院および在宅療養支援病院の指定を受ける病院です。また、地域において地域包括ケアの中心的役割を果たせるよう、地域包括支援センター、中之郷診療所及び訪問看護ステーションを運営し、へき地診療所（３か所）の巡回診療も実施しています。地域密着型の病院として保健・健診活動も併せて実施しています。</t>
    <rPh sb="50" eb="51">
      <t>チ</t>
    </rPh>
    <rPh sb="51" eb="53">
      <t>イリョウ</t>
    </rPh>
    <rPh sb="53" eb="55">
      <t>キョテン</t>
    </rPh>
    <rPh sb="55" eb="57">
      <t>ビョウイン</t>
    </rPh>
    <rPh sb="66" eb="68">
      <t>ビョウイン</t>
    </rPh>
    <rPh sb="69" eb="71">
      <t>シテイ</t>
    </rPh>
    <rPh sb="72" eb="73">
      <t>ウ</t>
    </rPh>
    <rPh sb="102" eb="103">
      <t>ハ</t>
    </rPh>
    <rPh sb="109" eb="111">
      <t>チイキ</t>
    </rPh>
    <rPh sb="111" eb="113">
      <t>ホウカツ</t>
    </rPh>
    <rPh sb="113" eb="115">
      <t>シエン</t>
    </rPh>
    <rPh sb="126" eb="127">
      <t>オヨ</t>
    </rPh>
    <rPh sb="187" eb="188">
      <t>アワ</t>
    </rPh>
    <rPh sb="190" eb="192">
      <t>ジッシ</t>
    </rPh>
    <phoneticPr fontId="5"/>
  </si>
  <si>
    <t>　令和元年度は前年度と比較し、患者１人１日当たり収益は入院・外来ともに増加したことにより、医業収益が増加し経常収支比率及び医業収支比率が改善する結果となりました。
　今後は、地域医療構想を踏まえ、地域に必要な医療の提供を維持しつつ、中期経営計画（改革プラン）に基づき収支改善に向けさらに取り組みを進める必要があります。</t>
    <rPh sb="1" eb="3">
      <t>レイワ</t>
    </rPh>
    <rPh sb="3" eb="4">
      <t>ガン</t>
    </rPh>
    <rPh sb="50" eb="52">
      <t>ゾウカ</t>
    </rPh>
    <rPh sb="68" eb="70">
      <t>カイゼン</t>
    </rPh>
    <phoneticPr fontId="5"/>
  </si>
  <si>
    <t>　令和元年度は、前年度と比較し入院患者数が増加したことにより増収となり、経常収支比率及び医業収支比率が改善しました。しかし、当年度純損失を計上した為、累積欠損が増加する結果となりました。平成31年3月31日の病床数変更（153床→140床）及び入院患者数の増加により、病床利用率が改善しました。入院患者１人１日当たり収益が類似病院と比較して低いのは、地域に必要な医療を提供するため、療養病棟に57床、一般病棟（83床）のうち35床を地域包括ケア病棟にしていることが要因と考えます。また、職員給与費対医業収益比率が平均値より高くなっていますが、職員確保が難しい当地域において安定的に医療を提供するため一定の費用が必要となっています。</t>
    <rPh sb="1" eb="3">
      <t>レイワ</t>
    </rPh>
    <rPh sb="3" eb="4">
      <t>ガン</t>
    </rPh>
    <rPh sb="8" eb="11">
      <t>ゼンネンド</t>
    </rPh>
    <rPh sb="12" eb="14">
      <t>ヒカク</t>
    </rPh>
    <rPh sb="15" eb="17">
      <t>ニュウイン</t>
    </rPh>
    <rPh sb="17" eb="19">
      <t>カンジャ</t>
    </rPh>
    <rPh sb="19" eb="20">
      <t>スウ</t>
    </rPh>
    <rPh sb="21" eb="23">
      <t>ゾウカ</t>
    </rPh>
    <rPh sb="30" eb="32">
      <t>ゾウシュウ</t>
    </rPh>
    <rPh sb="51" eb="53">
      <t>カイゼン</t>
    </rPh>
    <rPh sb="62" eb="65">
      <t>トウネンド</t>
    </rPh>
    <rPh sb="65" eb="66">
      <t>ジュン</t>
    </rPh>
    <rPh sb="66" eb="68">
      <t>ソンシツ</t>
    </rPh>
    <rPh sb="69" eb="71">
      <t>ケイジョウ</t>
    </rPh>
    <rPh sb="73" eb="74">
      <t>タメ</t>
    </rPh>
    <rPh sb="107" eb="109">
      <t>ヘンコウ</t>
    </rPh>
    <rPh sb="120" eb="121">
      <t>オヨ</t>
    </rPh>
    <rPh sb="122" eb="124">
      <t>ニュウイン</t>
    </rPh>
    <rPh sb="124" eb="127">
      <t>カンジャスウ</t>
    </rPh>
    <rPh sb="128" eb="130">
      <t>ゾウカ</t>
    </rPh>
    <rPh sb="161" eb="163">
      <t>ルイジ</t>
    </rPh>
    <rPh sb="163" eb="165">
      <t>ビョウイン</t>
    </rPh>
    <rPh sb="166" eb="168">
      <t>ヒカク</t>
    </rPh>
    <rPh sb="193" eb="195">
      <t>ビョウトウ</t>
    </rPh>
    <rPh sb="207" eb="208">
      <t>ショウ</t>
    </rPh>
    <phoneticPr fontId="5"/>
  </si>
  <si>
    <t>　有形固定資産減価償却率が平均より高くなっています。当院の本館（外来、手術室、療養病棟等）は昭和58年に建設され、老朽化が著しい状況にあります。一般病棟がある新館も平成18年に増築され、13年経過しました。
　医療機器については、老朽化した医療機器を最低限の更新にとどめた為、減価償却率は増加しました。新館増築とともに購入した医療機器等の更新時期を迎えており対応が課題となっています。
　地域医療構想を踏まえ、老朽化した施設への対応も含めた病院の在り方について検討しています。</t>
    <rPh sb="136" eb="137">
      <t>タメ</t>
    </rPh>
    <rPh sb="174" eb="175">
      <t>ムカ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</si>
</sst>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69</c:v>
                </c:pt>
                <c:pt idx="1">
                  <c:v>68.2</c:v>
                </c:pt>
                <c:pt idx="2">
                  <c:v>72.5</c:v>
                </c:pt>
                <c:pt idx="3">
                  <c:v>69.099999999999994</c:v>
                </c:pt>
                <c:pt idx="4">
                  <c:v>82.1</c:v>
                </c:pt>
              </c:numCache>
            </c:numRef>
          </c:val>
          <c:extLst xmlns:c16r2="http://schemas.microsoft.com/office/drawing/2015/06/chart">
            <c:ext xmlns:c16="http://schemas.microsoft.com/office/drawing/2014/chart" uri="{C3380CC4-5D6E-409C-BE32-E72D297353CC}">
              <c16:uniqueId val="{00000000-3915-44DB-A481-E43FC63CD523}"/>
            </c:ext>
          </c:extLst>
        </c:ser>
        <c:dLbls>
          <c:showLegendKey val="0"/>
          <c:showVal val="0"/>
          <c:showCatName val="0"/>
          <c:showSerName val="0"/>
          <c:showPercent val="0"/>
          <c:showBubbleSize val="0"/>
        </c:dLbls>
        <c:gapWidth val="150"/>
        <c:axId val="169644936"/>
        <c:axId val="39008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3915-44DB-A481-E43FC63CD523}"/>
            </c:ext>
          </c:extLst>
        </c:ser>
        <c:dLbls>
          <c:showLegendKey val="0"/>
          <c:showVal val="0"/>
          <c:showCatName val="0"/>
          <c:showSerName val="0"/>
          <c:showPercent val="0"/>
          <c:showBubbleSize val="0"/>
        </c:dLbls>
        <c:marker val="1"/>
        <c:smooth val="0"/>
        <c:axId val="169644936"/>
        <c:axId val="390083680"/>
      </c:lineChart>
      <c:catAx>
        <c:axId val="169644936"/>
        <c:scaling>
          <c:orientation val="minMax"/>
        </c:scaling>
        <c:delete val="1"/>
        <c:axPos val="b"/>
        <c:numFmt formatCode="General" sourceLinked="1"/>
        <c:majorTickMark val="none"/>
        <c:minorTickMark val="none"/>
        <c:tickLblPos val="none"/>
        <c:crossAx val="390083680"/>
        <c:crosses val="autoZero"/>
        <c:auto val="1"/>
        <c:lblAlgn val="ctr"/>
        <c:lblOffset val="100"/>
        <c:noMultiLvlLbl val="1"/>
      </c:catAx>
      <c:valAx>
        <c:axId val="39008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64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24.3</c:v>
                </c:pt>
                <c:pt idx="1">
                  <c:v>34.299999999999997</c:v>
                </c:pt>
                <c:pt idx="2">
                  <c:v>38.1</c:v>
                </c:pt>
                <c:pt idx="3">
                  <c:v>48.1</c:v>
                </c:pt>
                <c:pt idx="4">
                  <c:v>49.3</c:v>
                </c:pt>
              </c:numCache>
            </c:numRef>
          </c:val>
          <c:extLst xmlns:c16r2="http://schemas.microsoft.com/office/drawing/2015/06/chart">
            <c:ext xmlns:c16="http://schemas.microsoft.com/office/drawing/2014/chart" uri="{C3380CC4-5D6E-409C-BE32-E72D297353CC}">
              <c16:uniqueId val="{00000000-9E65-4DFE-BB37-4DD9C160A8DF}"/>
            </c:ext>
          </c:extLst>
        </c:ser>
        <c:dLbls>
          <c:showLegendKey val="0"/>
          <c:showVal val="0"/>
          <c:showCatName val="0"/>
          <c:showSerName val="0"/>
          <c:showPercent val="0"/>
          <c:showBubbleSize val="0"/>
        </c:dLbls>
        <c:gapWidth val="150"/>
        <c:axId val="390078192"/>
        <c:axId val="39007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9E65-4DFE-BB37-4DD9C160A8DF}"/>
            </c:ext>
          </c:extLst>
        </c:ser>
        <c:dLbls>
          <c:showLegendKey val="0"/>
          <c:showVal val="0"/>
          <c:showCatName val="0"/>
          <c:showSerName val="0"/>
          <c:showPercent val="0"/>
          <c:showBubbleSize val="0"/>
        </c:dLbls>
        <c:marker val="1"/>
        <c:smooth val="0"/>
        <c:axId val="390078192"/>
        <c:axId val="390079368"/>
      </c:lineChart>
      <c:catAx>
        <c:axId val="390078192"/>
        <c:scaling>
          <c:orientation val="minMax"/>
        </c:scaling>
        <c:delete val="1"/>
        <c:axPos val="b"/>
        <c:numFmt formatCode="General" sourceLinked="1"/>
        <c:majorTickMark val="none"/>
        <c:minorTickMark val="none"/>
        <c:tickLblPos val="none"/>
        <c:crossAx val="390079368"/>
        <c:crosses val="autoZero"/>
        <c:auto val="1"/>
        <c:lblAlgn val="ctr"/>
        <c:lblOffset val="100"/>
        <c:noMultiLvlLbl val="1"/>
      </c:catAx>
      <c:valAx>
        <c:axId val="390079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07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88.8</c:v>
                </c:pt>
                <c:pt idx="1">
                  <c:v>82.2</c:v>
                </c:pt>
                <c:pt idx="2">
                  <c:v>84.5</c:v>
                </c:pt>
                <c:pt idx="3">
                  <c:v>81.7</c:v>
                </c:pt>
                <c:pt idx="4">
                  <c:v>85.9</c:v>
                </c:pt>
              </c:numCache>
            </c:numRef>
          </c:val>
          <c:extLst xmlns:c16r2="http://schemas.microsoft.com/office/drawing/2015/06/chart">
            <c:ext xmlns:c16="http://schemas.microsoft.com/office/drawing/2014/chart" uri="{C3380CC4-5D6E-409C-BE32-E72D297353CC}">
              <c16:uniqueId val="{00000000-D84A-4556-89F5-38D647FEBE44}"/>
            </c:ext>
          </c:extLst>
        </c:ser>
        <c:dLbls>
          <c:showLegendKey val="0"/>
          <c:showVal val="0"/>
          <c:showCatName val="0"/>
          <c:showSerName val="0"/>
          <c:showPercent val="0"/>
          <c:showBubbleSize val="0"/>
        </c:dLbls>
        <c:gapWidth val="150"/>
        <c:axId val="390082504"/>
        <c:axId val="39008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D84A-4556-89F5-38D647FEBE44}"/>
            </c:ext>
          </c:extLst>
        </c:ser>
        <c:dLbls>
          <c:showLegendKey val="0"/>
          <c:showVal val="0"/>
          <c:showCatName val="0"/>
          <c:showSerName val="0"/>
          <c:showPercent val="0"/>
          <c:showBubbleSize val="0"/>
        </c:dLbls>
        <c:marker val="1"/>
        <c:smooth val="0"/>
        <c:axId val="390082504"/>
        <c:axId val="390080936"/>
      </c:lineChart>
      <c:catAx>
        <c:axId val="390082504"/>
        <c:scaling>
          <c:orientation val="minMax"/>
        </c:scaling>
        <c:delete val="1"/>
        <c:axPos val="b"/>
        <c:numFmt formatCode="General" sourceLinked="1"/>
        <c:majorTickMark val="none"/>
        <c:minorTickMark val="none"/>
        <c:tickLblPos val="none"/>
        <c:crossAx val="390080936"/>
        <c:crosses val="autoZero"/>
        <c:auto val="1"/>
        <c:lblAlgn val="ctr"/>
        <c:lblOffset val="100"/>
        <c:noMultiLvlLbl val="1"/>
      </c:catAx>
      <c:valAx>
        <c:axId val="390080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082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99.5</c:v>
                </c:pt>
                <c:pt idx="1">
                  <c:v>92.6</c:v>
                </c:pt>
                <c:pt idx="2">
                  <c:v>95.4</c:v>
                </c:pt>
                <c:pt idx="3">
                  <c:v>92.2</c:v>
                </c:pt>
                <c:pt idx="4">
                  <c:v>97.1</c:v>
                </c:pt>
              </c:numCache>
            </c:numRef>
          </c:val>
          <c:extLst xmlns:c16r2="http://schemas.microsoft.com/office/drawing/2015/06/chart">
            <c:ext xmlns:c16="http://schemas.microsoft.com/office/drawing/2014/chart" uri="{C3380CC4-5D6E-409C-BE32-E72D297353CC}">
              <c16:uniqueId val="{00000000-636C-4C4E-8E50-072019DA3D5E}"/>
            </c:ext>
          </c:extLst>
        </c:ser>
        <c:dLbls>
          <c:showLegendKey val="0"/>
          <c:showVal val="0"/>
          <c:showCatName val="0"/>
          <c:showSerName val="0"/>
          <c:showPercent val="0"/>
          <c:showBubbleSize val="0"/>
        </c:dLbls>
        <c:gapWidth val="150"/>
        <c:axId val="390080152"/>
        <c:axId val="39008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636C-4C4E-8E50-072019DA3D5E}"/>
            </c:ext>
          </c:extLst>
        </c:ser>
        <c:dLbls>
          <c:showLegendKey val="0"/>
          <c:showVal val="0"/>
          <c:showCatName val="0"/>
          <c:showSerName val="0"/>
          <c:showPercent val="0"/>
          <c:showBubbleSize val="0"/>
        </c:dLbls>
        <c:marker val="1"/>
        <c:smooth val="0"/>
        <c:axId val="390080152"/>
        <c:axId val="390081328"/>
      </c:lineChart>
      <c:catAx>
        <c:axId val="390080152"/>
        <c:scaling>
          <c:orientation val="minMax"/>
        </c:scaling>
        <c:delete val="1"/>
        <c:axPos val="b"/>
        <c:numFmt formatCode="General" sourceLinked="1"/>
        <c:majorTickMark val="none"/>
        <c:minorTickMark val="none"/>
        <c:tickLblPos val="none"/>
        <c:crossAx val="390081328"/>
        <c:crosses val="autoZero"/>
        <c:auto val="1"/>
        <c:lblAlgn val="ctr"/>
        <c:lblOffset val="100"/>
        <c:noMultiLvlLbl val="1"/>
      </c:catAx>
      <c:valAx>
        <c:axId val="39008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0080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58.5</c:v>
                </c:pt>
                <c:pt idx="1">
                  <c:v>58.3</c:v>
                </c:pt>
                <c:pt idx="2">
                  <c:v>60.7</c:v>
                </c:pt>
                <c:pt idx="3">
                  <c:v>63.3</c:v>
                </c:pt>
                <c:pt idx="4">
                  <c:v>65.8</c:v>
                </c:pt>
              </c:numCache>
            </c:numRef>
          </c:val>
          <c:extLst xmlns:c16r2="http://schemas.microsoft.com/office/drawing/2015/06/chart">
            <c:ext xmlns:c16="http://schemas.microsoft.com/office/drawing/2014/chart" uri="{C3380CC4-5D6E-409C-BE32-E72D297353CC}">
              <c16:uniqueId val="{00000000-FE1B-4816-A322-9B64B776DFA7}"/>
            </c:ext>
          </c:extLst>
        </c:ser>
        <c:dLbls>
          <c:showLegendKey val="0"/>
          <c:showVal val="0"/>
          <c:showCatName val="0"/>
          <c:showSerName val="0"/>
          <c:showPercent val="0"/>
          <c:showBubbleSize val="0"/>
        </c:dLbls>
        <c:gapWidth val="150"/>
        <c:axId val="390084464"/>
        <c:axId val="39008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FE1B-4816-A322-9B64B776DFA7}"/>
            </c:ext>
          </c:extLst>
        </c:ser>
        <c:dLbls>
          <c:showLegendKey val="0"/>
          <c:showVal val="0"/>
          <c:showCatName val="0"/>
          <c:showSerName val="0"/>
          <c:showPercent val="0"/>
          <c:showBubbleSize val="0"/>
        </c:dLbls>
        <c:marker val="1"/>
        <c:smooth val="0"/>
        <c:axId val="390084464"/>
        <c:axId val="390082896"/>
      </c:lineChart>
      <c:catAx>
        <c:axId val="390084464"/>
        <c:scaling>
          <c:orientation val="minMax"/>
        </c:scaling>
        <c:delete val="1"/>
        <c:axPos val="b"/>
        <c:numFmt formatCode="General" sourceLinked="1"/>
        <c:majorTickMark val="none"/>
        <c:minorTickMark val="none"/>
        <c:tickLblPos val="none"/>
        <c:crossAx val="390082896"/>
        <c:crosses val="autoZero"/>
        <c:auto val="1"/>
        <c:lblAlgn val="ctr"/>
        <c:lblOffset val="100"/>
        <c:noMultiLvlLbl val="1"/>
      </c:catAx>
      <c:valAx>
        <c:axId val="39008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08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75.8</c:v>
                </c:pt>
                <c:pt idx="1">
                  <c:v>67.099999999999994</c:v>
                </c:pt>
                <c:pt idx="2">
                  <c:v>70.5</c:v>
                </c:pt>
                <c:pt idx="3">
                  <c:v>74.400000000000006</c:v>
                </c:pt>
                <c:pt idx="4">
                  <c:v>77.400000000000006</c:v>
                </c:pt>
              </c:numCache>
            </c:numRef>
          </c:val>
          <c:extLst xmlns:c16r2="http://schemas.microsoft.com/office/drawing/2015/06/chart">
            <c:ext xmlns:c16="http://schemas.microsoft.com/office/drawing/2014/chart" uri="{C3380CC4-5D6E-409C-BE32-E72D297353CC}">
              <c16:uniqueId val="{00000000-B027-4921-AE0A-B3DFFC8A0318}"/>
            </c:ext>
          </c:extLst>
        </c:ser>
        <c:dLbls>
          <c:showLegendKey val="0"/>
          <c:showVal val="0"/>
          <c:showCatName val="0"/>
          <c:showSerName val="0"/>
          <c:showPercent val="0"/>
          <c:showBubbleSize val="0"/>
        </c:dLbls>
        <c:gapWidth val="150"/>
        <c:axId val="390085248"/>
        <c:axId val="39008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B027-4921-AE0A-B3DFFC8A0318}"/>
            </c:ext>
          </c:extLst>
        </c:ser>
        <c:dLbls>
          <c:showLegendKey val="0"/>
          <c:showVal val="0"/>
          <c:showCatName val="0"/>
          <c:showSerName val="0"/>
          <c:showPercent val="0"/>
          <c:showBubbleSize val="0"/>
        </c:dLbls>
        <c:marker val="1"/>
        <c:smooth val="0"/>
        <c:axId val="390085248"/>
        <c:axId val="390083288"/>
      </c:lineChart>
      <c:catAx>
        <c:axId val="390085248"/>
        <c:scaling>
          <c:orientation val="minMax"/>
        </c:scaling>
        <c:delete val="1"/>
        <c:axPos val="b"/>
        <c:numFmt formatCode="General" sourceLinked="1"/>
        <c:majorTickMark val="none"/>
        <c:minorTickMark val="none"/>
        <c:tickLblPos val="none"/>
        <c:crossAx val="390083288"/>
        <c:crosses val="autoZero"/>
        <c:auto val="1"/>
        <c:lblAlgn val="ctr"/>
        <c:lblOffset val="100"/>
        <c:noMultiLvlLbl val="1"/>
      </c:catAx>
      <c:valAx>
        <c:axId val="390083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08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38913569</c:v>
                </c:pt>
                <c:pt idx="1">
                  <c:v>39596314</c:v>
                </c:pt>
                <c:pt idx="2">
                  <c:v>38640843</c:v>
                </c:pt>
                <c:pt idx="3">
                  <c:v>42308114</c:v>
                </c:pt>
                <c:pt idx="4">
                  <c:v>42298314</c:v>
                </c:pt>
              </c:numCache>
            </c:numRef>
          </c:val>
          <c:extLst xmlns:c16r2="http://schemas.microsoft.com/office/drawing/2015/06/chart">
            <c:ext xmlns:c16="http://schemas.microsoft.com/office/drawing/2014/chart" uri="{C3380CC4-5D6E-409C-BE32-E72D297353CC}">
              <c16:uniqueId val="{00000000-A40C-41B8-9DFB-CBC6031BC0D5}"/>
            </c:ext>
          </c:extLst>
        </c:ser>
        <c:dLbls>
          <c:showLegendKey val="0"/>
          <c:showVal val="0"/>
          <c:showCatName val="0"/>
          <c:showSerName val="0"/>
          <c:showPercent val="0"/>
          <c:showBubbleSize val="0"/>
        </c:dLbls>
        <c:gapWidth val="150"/>
        <c:axId val="390079760"/>
        <c:axId val="39008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A40C-41B8-9DFB-CBC6031BC0D5}"/>
            </c:ext>
          </c:extLst>
        </c:ser>
        <c:dLbls>
          <c:showLegendKey val="0"/>
          <c:showVal val="0"/>
          <c:showCatName val="0"/>
          <c:showSerName val="0"/>
          <c:showPercent val="0"/>
          <c:showBubbleSize val="0"/>
        </c:dLbls>
        <c:marker val="1"/>
        <c:smooth val="0"/>
        <c:axId val="390079760"/>
        <c:axId val="390080544"/>
      </c:lineChart>
      <c:catAx>
        <c:axId val="390079760"/>
        <c:scaling>
          <c:orientation val="minMax"/>
        </c:scaling>
        <c:delete val="1"/>
        <c:axPos val="b"/>
        <c:numFmt formatCode="General" sourceLinked="1"/>
        <c:majorTickMark val="none"/>
        <c:minorTickMark val="none"/>
        <c:tickLblPos val="none"/>
        <c:crossAx val="390080544"/>
        <c:crosses val="autoZero"/>
        <c:auto val="1"/>
        <c:lblAlgn val="ctr"/>
        <c:lblOffset val="100"/>
        <c:noMultiLvlLbl val="1"/>
      </c:catAx>
      <c:valAx>
        <c:axId val="390080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007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15.8</c:v>
                </c:pt>
                <c:pt idx="1">
                  <c:v>15.6</c:v>
                </c:pt>
                <c:pt idx="2">
                  <c:v>15.5</c:v>
                </c:pt>
                <c:pt idx="3">
                  <c:v>16.100000000000001</c:v>
                </c:pt>
                <c:pt idx="4">
                  <c:v>15.2</c:v>
                </c:pt>
              </c:numCache>
            </c:numRef>
          </c:val>
          <c:extLst xmlns:c16r2="http://schemas.microsoft.com/office/drawing/2015/06/chart">
            <c:ext xmlns:c16="http://schemas.microsoft.com/office/drawing/2014/chart" uri="{C3380CC4-5D6E-409C-BE32-E72D297353CC}">
              <c16:uniqueId val="{00000000-550C-450C-A3E7-AB849143B549}"/>
            </c:ext>
          </c:extLst>
        </c:ser>
        <c:dLbls>
          <c:showLegendKey val="0"/>
          <c:showVal val="0"/>
          <c:showCatName val="0"/>
          <c:showSerName val="0"/>
          <c:showPercent val="0"/>
          <c:showBubbleSize val="0"/>
        </c:dLbls>
        <c:gapWidth val="150"/>
        <c:axId val="390504680"/>
        <c:axId val="39050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550C-450C-A3E7-AB849143B549}"/>
            </c:ext>
          </c:extLst>
        </c:ser>
        <c:dLbls>
          <c:showLegendKey val="0"/>
          <c:showVal val="0"/>
          <c:showCatName val="0"/>
          <c:showSerName val="0"/>
          <c:showPercent val="0"/>
          <c:showBubbleSize val="0"/>
        </c:dLbls>
        <c:marker val="1"/>
        <c:smooth val="0"/>
        <c:axId val="390504680"/>
        <c:axId val="390505072"/>
      </c:lineChart>
      <c:catAx>
        <c:axId val="390504680"/>
        <c:scaling>
          <c:orientation val="minMax"/>
        </c:scaling>
        <c:delete val="1"/>
        <c:axPos val="b"/>
        <c:numFmt formatCode="General" sourceLinked="1"/>
        <c:majorTickMark val="none"/>
        <c:minorTickMark val="none"/>
        <c:tickLblPos val="none"/>
        <c:crossAx val="390505072"/>
        <c:crosses val="autoZero"/>
        <c:auto val="1"/>
        <c:lblAlgn val="ctr"/>
        <c:lblOffset val="100"/>
        <c:noMultiLvlLbl val="1"/>
      </c:catAx>
      <c:valAx>
        <c:axId val="390505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504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68</c:v>
                </c:pt>
                <c:pt idx="1">
                  <c:v>76.400000000000006</c:v>
                </c:pt>
                <c:pt idx="2">
                  <c:v>72</c:v>
                </c:pt>
                <c:pt idx="3">
                  <c:v>74.7</c:v>
                </c:pt>
                <c:pt idx="4">
                  <c:v>74.099999999999994</c:v>
                </c:pt>
              </c:numCache>
            </c:numRef>
          </c:val>
          <c:extLst xmlns:c16r2="http://schemas.microsoft.com/office/drawing/2015/06/chart">
            <c:ext xmlns:c16="http://schemas.microsoft.com/office/drawing/2014/chart" uri="{C3380CC4-5D6E-409C-BE32-E72D297353CC}">
              <c16:uniqueId val="{00000000-5A0A-4C7B-BA4C-16E0B27D7F06}"/>
            </c:ext>
          </c:extLst>
        </c:ser>
        <c:dLbls>
          <c:showLegendKey val="0"/>
          <c:showVal val="0"/>
          <c:showCatName val="0"/>
          <c:showSerName val="0"/>
          <c:showPercent val="0"/>
          <c:showBubbleSize val="0"/>
        </c:dLbls>
        <c:gapWidth val="150"/>
        <c:axId val="390508600"/>
        <c:axId val="3905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5A0A-4C7B-BA4C-16E0B27D7F06}"/>
            </c:ext>
          </c:extLst>
        </c:ser>
        <c:dLbls>
          <c:showLegendKey val="0"/>
          <c:showVal val="0"/>
          <c:showCatName val="0"/>
          <c:showSerName val="0"/>
          <c:showPercent val="0"/>
          <c:showBubbleSize val="0"/>
        </c:dLbls>
        <c:marker val="1"/>
        <c:smooth val="0"/>
        <c:axId val="390508600"/>
        <c:axId val="390505856"/>
      </c:lineChart>
      <c:catAx>
        <c:axId val="390508600"/>
        <c:scaling>
          <c:orientation val="minMax"/>
        </c:scaling>
        <c:delete val="1"/>
        <c:axPos val="b"/>
        <c:numFmt formatCode="General" sourceLinked="1"/>
        <c:majorTickMark val="none"/>
        <c:minorTickMark val="none"/>
        <c:tickLblPos val="none"/>
        <c:crossAx val="390505856"/>
        <c:crosses val="autoZero"/>
        <c:auto val="1"/>
        <c:lblAlgn val="ctr"/>
        <c:lblOffset val="100"/>
        <c:noMultiLvlLbl val="1"/>
      </c:catAx>
      <c:valAx>
        <c:axId val="390505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508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10045</c:v>
                </c:pt>
                <c:pt idx="1">
                  <c:v>10464</c:v>
                </c:pt>
                <c:pt idx="2">
                  <c:v>11281</c:v>
                </c:pt>
                <c:pt idx="3">
                  <c:v>11451</c:v>
                </c:pt>
                <c:pt idx="4">
                  <c:v>11879</c:v>
                </c:pt>
              </c:numCache>
            </c:numRef>
          </c:val>
          <c:extLst xmlns:c16r2="http://schemas.microsoft.com/office/drawing/2015/06/chart">
            <c:ext xmlns:c16="http://schemas.microsoft.com/office/drawing/2014/chart" uri="{C3380CC4-5D6E-409C-BE32-E72D297353CC}">
              <c16:uniqueId val="{00000000-3A31-450B-826D-14B254BF5803}"/>
            </c:ext>
          </c:extLst>
        </c:ser>
        <c:dLbls>
          <c:showLegendKey val="0"/>
          <c:showVal val="0"/>
          <c:showCatName val="0"/>
          <c:showSerName val="0"/>
          <c:showPercent val="0"/>
          <c:showBubbleSize val="0"/>
        </c:dLbls>
        <c:gapWidth val="150"/>
        <c:axId val="390510168"/>
        <c:axId val="39051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3A31-450B-826D-14B254BF5803}"/>
            </c:ext>
          </c:extLst>
        </c:ser>
        <c:dLbls>
          <c:showLegendKey val="0"/>
          <c:showVal val="0"/>
          <c:showCatName val="0"/>
          <c:showSerName val="0"/>
          <c:showPercent val="0"/>
          <c:showBubbleSize val="0"/>
        </c:dLbls>
        <c:marker val="1"/>
        <c:smooth val="0"/>
        <c:axId val="390510168"/>
        <c:axId val="390510952"/>
      </c:lineChart>
      <c:catAx>
        <c:axId val="390510168"/>
        <c:scaling>
          <c:orientation val="minMax"/>
        </c:scaling>
        <c:delete val="1"/>
        <c:axPos val="b"/>
        <c:numFmt formatCode="General" sourceLinked="1"/>
        <c:majorTickMark val="none"/>
        <c:minorTickMark val="none"/>
        <c:tickLblPos val="none"/>
        <c:crossAx val="390510952"/>
        <c:crosses val="autoZero"/>
        <c:auto val="1"/>
        <c:lblAlgn val="ctr"/>
        <c:lblOffset val="100"/>
        <c:noMultiLvlLbl val="1"/>
      </c:catAx>
      <c:valAx>
        <c:axId val="390510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0510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30558</c:v>
                </c:pt>
                <c:pt idx="1">
                  <c:v>29934</c:v>
                </c:pt>
                <c:pt idx="2">
                  <c:v>30491</c:v>
                </c:pt>
                <c:pt idx="3">
                  <c:v>30896</c:v>
                </c:pt>
                <c:pt idx="4">
                  <c:v>30899</c:v>
                </c:pt>
              </c:numCache>
            </c:numRef>
          </c:val>
          <c:extLst xmlns:c16r2="http://schemas.microsoft.com/office/drawing/2015/06/chart">
            <c:ext xmlns:c16="http://schemas.microsoft.com/office/drawing/2014/chart" uri="{C3380CC4-5D6E-409C-BE32-E72D297353CC}">
              <c16:uniqueId val="{00000000-C99D-4515-98FB-FB8484CEA9FD}"/>
            </c:ext>
          </c:extLst>
        </c:ser>
        <c:dLbls>
          <c:showLegendKey val="0"/>
          <c:showVal val="0"/>
          <c:showCatName val="0"/>
          <c:showSerName val="0"/>
          <c:showPercent val="0"/>
          <c:showBubbleSize val="0"/>
        </c:dLbls>
        <c:gapWidth val="150"/>
        <c:axId val="390509384"/>
        <c:axId val="39050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C99D-4515-98FB-FB8484CEA9FD}"/>
            </c:ext>
          </c:extLst>
        </c:ser>
        <c:dLbls>
          <c:showLegendKey val="0"/>
          <c:showVal val="0"/>
          <c:showCatName val="0"/>
          <c:showSerName val="0"/>
          <c:showPercent val="0"/>
          <c:showBubbleSize val="0"/>
        </c:dLbls>
        <c:marker val="1"/>
        <c:smooth val="0"/>
        <c:axId val="390509384"/>
        <c:axId val="390509776"/>
      </c:lineChart>
      <c:catAx>
        <c:axId val="390509384"/>
        <c:scaling>
          <c:orientation val="minMax"/>
        </c:scaling>
        <c:delete val="1"/>
        <c:axPos val="b"/>
        <c:numFmt formatCode="General" sourceLinked="1"/>
        <c:majorTickMark val="none"/>
        <c:minorTickMark val="none"/>
        <c:tickLblPos val="none"/>
        <c:crossAx val="390509776"/>
        <c:crosses val="autoZero"/>
        <c:auto val="1"/>
        <c:lblAlgn val="ctr"/>
        <c:lblOffset val="100"/>
        <c:noMultiLvlLbl val="1"/>
      </c:catAx>
      <c:valAx>
        <c:axId val="390509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0509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4" t="str">
        <f>データ!H6</f>
        <v>滋賀県長浜市　長浜市立湖北病院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6" t="s">
        <v>1</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8"/>
      <c r="AU7" s="156" t="s">
        <v>2</v>
      </c>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8"/>
      <c r="CN7" s="156" t="s">
        <v>3</v>
      </c>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8"/>
      <c r="EG7" s="156" t="s">
        <v>4</v>
      </c>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8"/>
      <c r="FZ7" s="156" t="s">
        <v>5</v>
      </c>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8"/>
      <c r="ID7" s="156" t="s">
        <v>6</v>
      </c>
      <c r="IE7" s="157"/>
      <c r="IF7" s="157"/>
      <c r="IG7" s="157"/>
      <c r="IH7" s="157"/>
      <c r="II7" s="157"/>
      <c r="IJ7" s="157"/>
      <c r="IK7" s="157"/>
      <c r="IL7" s="157"/>
      <c r="IM7" s="157"/>
      <c r="IN7" s="157"/>
      <c r="IO7" s="157"/>
      <c r="IP7" s="157"/>
      <c r="IQ7" s="157"/>
      <c r="IR7" s="157"/>
      <c r="IS7" s="157"/>
      <c r="IT7" s="157"/>
      <c r="IU7" s="157"/>
      <c r="IV7" s="157"/>
      <c r="IW7" s="157"/>
      <c r="IX7" s="157"/>
      <c r="IY7" s="157"/>
      <c r="IZ7" s="157"/>
      <c r="JA7" s="157"/>
      <c r="JB7" s="157"/>
      <c r="JC7" s="157"/>
      <c r="JD7" s="157"/>
      <c r="JE7" s="157"/>
      <c r="JF7" s="157"/>
      <c r="JG7" s="157"/>
      <c r="JH7" s="157"/>
      <c r="JI7" s="157"/>
      <c r="JJ7" s="157"/>
      <c r="JK7" s="157"/>
      <c r="JL7" s="157"/>
      <c r="JM7" s="157"/>
      <c r="JN7" s="157"/>
      <c r="JO7" s="157"/>
      <c r="JP7" s="157"/>
      <c r="JQ7" s="157"/>
      <c r="JR7" s="157"/>
      <c r="JS7" s="157"/>
      <c r="JT7" s="157"/>
      <c r="JU7" s="157"/>
      <c r="JV7" s="158"/>
      <c r="JW7" s="156" t="s">
        <v>7</v>
      </c>
      <c r="JX7" s="157"/>
      <c r="JY7" s="157"/>
      <c r="JZ7" s="157"/>
      <c r="KA7" s="157"/>
      <c r="KB7" s="157"/>
      <c r="KC7" s="157"/>
      <c r="KD7" s="157"/>
      <c r="KE7" s="157"/>
      <c r="KF7" s="157"/>
      <c r="KG7" s="157"/>
      <c r="KH7" s="157"/>
      <c r="KI7" s="157"/>
      <c r="KJ7" s="157"/>
      <c r="KK7" s="157"/>
      <c r="KL7" s="157"/>
      <c r="KM7" s="157"/>
      <c r="KN7" s="157"/>
      <c r="KO7" s="157"/>
      <c r="KP7" s="157"/>
      <c r="KQ7" s="157"/>
      <c r="KR7" s="157"/>
      <c r="KS7" s="157"/>
      <c r="KT7" s="157"/>
      <c r="KU7" s="157"/>
      <c r="KV7" s="157"/>
      <c r="KW7" s="157"/>
      <c r="KX7" s="157"/>
      <c r="KY7" s="157"/>
      <c r="KZ7" s="157"/>
      <c r="LA7" s="157"/>
      <c r="LB7" s="157"/>
      <c r="LC7" s="157"/>
      <c r="LD7" s="157"/>
      <c r="LE7" s="157"/>
      <c r="LF7" s="157"/>
      <c r="LG7" s="157"/>
      <c r="LH7" s="157"/>
      <c r="LI7" s="157"/>
      <c r="LJ7" s="157"/>
      <c r="LK7" s="157"/>
      <c r="LL7" s="157"/>
      <c r="LM7" s="157"/>
      <c r="LN7" s="157"/>
      <c r="LO7" s="158"/>
      <c r="LP7" s="156" t="s">
        <v>8</v>
      </c>
      <c r="LQ7" s="157"/>
      <c r="LR7" s="157"/>
      <c r="LS7" s="157"/>
      <c r="LT7" s="157"/>
      <c r="LU7" s="157"/>
      <c r="LV7" s="157"/>
      <c r="LW7" s="157"/>
      <c r="LX7" s="157"/>
      <c r="LY7" s="157"/>
      <c r="LZ7" s="157"/>
      <c r="MA7" s="157"/>
      <c r="MB7" s="157"/>
      <c r="MC7" s="157"/>
      <c r="MD7" s="157"/>
      <c r="ME7" s="157"/>
      <c r="MF7" s="157"/>
      <c r="MG7" s="157"/>
      <c r="MH7" s="157"/>
      <c r="MI7" s="157"/>
      <c r="MJ7" s="157"/>
      <c r="MK7" s="157"/>
      <c r="ML7" s="157"/>
      <c r="MM7" s="157"/>
      <c r="MN7" s="157"/>
      <c r="MO7" s="157"/>
      <c r="MP7" s="157"/>
      <c r="MQ7" s="157"/>
      <c r="MR7" s="157"/>
      <c r="MS7" s="157"/>
      <c r="MT7" s="157"/>
      <c r="MU7" s="157"/>
      <c r="MV7" s="157"/>
      <c r="MW7" s="157"/>
      <c r="MX7" s="157"/>
      <c r="MY7" s="157"/>
      <c r="MZ7" s="157"/>
      <c r="NA7" s="157"/>
      <c r="NB7" s="157"/>
      <c r="NC7" s="157"/>
      <c r="ND7" s="157"/>
      <c r="NE7" s="157"/>
      <c r="NF7" s="157"/>
      <c r="NG7" s="157"/>
      <c r="NH7" s="158"/>
      <c r="NI7" s="3"/>
      <c r="NJ7" s="6" t="s">
        <v>9</v>
      </c>
      <c r="NK7" s="7"/>
      <c r="NL7" s="7"/>
      <c r="NM7" s="7"/>
      <c r="NN7" s="7"/>
      <c r="NO7" s="7"/>
      <c r="NP7" s="7"/>
      <c r="NQ7" s="7"/>
      <c r="NR7" s="7"/>
      <c r="NS7" s="7"/>
      <c r="NT7" s="7"/>
      <c r="NU7" s="7"/>
      <c r="NV7" s="7"/>
      <c r="NW7" s="8"/>
      <c r="NX7" s="3"/>
    </row>
    <row r="8" spans="1:388" ht="18.75" customHeight="1">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100床以上～200床未満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自治体職員</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データ!Y6</f>
        <v>83</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f>データ!Z6</f>
        <v>57</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データ!AA6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61" t="s">
        <v>10</v>
      </c>
      <c r="NK8" s="162"/>
      <c r="NL8" s="9" t="s">
        <v>11</v>
      </c>
      <c r="NM8" s="10"/>
      <c r="NN8" s="10"/>
      <c r="NO8" s="10"/>
      <c r="NP8" s="10"/>
      <c r="NQ8" s="10"/>
      <c r="NR8" s="10"/>
      <c r="NS8" s="10"/>
      <c r="NT8" s="10"/>
      <c r="NU8" s="10"/>
      <c r="NV8" s="10"/>
      <c r="NW8" s="11"/>
      <c r="NX8" s="3"/>
    </row>
    <row r="9" spans="1:388" ht="18.75" customHeight="1">
      <c r="A9" s="2"/>
      <c r="B9" s="156" t="s">
        <v>12</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8"/>
      <c r="AU9" s="156" t="s">
        <v>13</v>
      </c>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8"/>
      <c r="CN9" s="156" t="s">
        <v>14</v>
      </c>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8"/>
      <c r="EG9" s="156" t="s">
        <v>15</v>
      </c>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8"/>
      <c r="FZ9" s="156" t="s">
        <v>16</v>
      </c>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8"/>
      <c r="ID9" s="156" t="s">
        <v>17</v>
      </c>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8"/>
      <c r="JW9" s="156" t="s">
        <v>18</v>
      </c>
      <c r="JX9" s="157"/>
      <c r="JY9" s="157"/>
      <c r="JZ9" s="157"/>
      <c r="KA9" s="157"/>
      <c r="KB9" s="157"/>
      <c r="KC9" s="157"/>
      <c r="KD9" s="157"/>
      <c r="KE9" s="157"/>
      <c r="KF9" s="157"/>
      <c r="KG9" s="157"/>
      <c r="KH9" s="157"/>
      <c r="KI9" s="157"/>
      <c r="KJ9" s="157"/>
      <c r="KK9" s="157"/>
      <c r="KL9" s="157"/>
      <c r="KM9" s="157"/>
      <c r="KN9" s="157"/>
      <c r="KO9" s="157"/>
      <c r="KP9" s="157"/>
      <c r="KQ9" s="157"/>
      <c r="KR9" s="157"/>
      <c r="KS9" s="157"/>
      <c r="KT9" s="157"/>
      <c r="KU9" s="157"/>
      <c r="KV9" s="157"/>
      <c r="KW9" s="157"/>
      <c r="KX9" s="157"/>
      <c r="KY9" s="157"/>
      <c r="KZ9" s="157"/>
      <c r="LA9" s="157"/>
      <c r="LB9" s="157"/>
      <c r="LC9" s="157"/>
      <c r="LD9" s="157"/>
      <c r="LE9" s="157"/>
      <c r="LF9" s="157"/>
      <c r="LG9" s="157"/>
      <c r="LH9" s="157"/>
      <c r="LI9" s="157"/>
      <c r="LJ9" s="157"/>
      <c r="LK9" s="157"/>
      <c r="LL9" s="157"/>
      <c r="LM9" s="157"/>
      <c r="LN9" s="157"/>
      <c r="LO9" s="158"/>
      <c r="LP9" s="156" t="s">
        <v>19</v>
      </c>
      <c r="LQ9" s="157"/>
      <c r="LR9" s="157"/>
      <c r="LS9" s="157"/>
      <c r="LT9" s="157"/>
      <c r="LU9" s="157"/>
      <c r="LV9" s="157"/>
      <c r="LW9" s="157"/>
      <c r="LX9" s="157"/>
      <c r="LY9" s="157"/>
      <c r="LZ9" s="157"/>
      <c r="MA9" s="157"/>
      <c r="MB9" s="157"/>
      <c r="MC9" s="157"/>
      <c r="MD9" s="157"/>
      <c r="ME9" s="157"/>
      <c r="MF9" s="157"/>
      <c r="MG9" s="157"/>
      <c r="MH9" s="157"/>
      <c r="MI9" s="157"/>
      <c r="MJ9" s="157"/>
      <c r="MK9" s="157"/>
      <c r="ML9" s="157"/>
      <c r="MM9" s="157"/>
      <c r="MN9" s="157"/>
      <c r="MO9" s="157"/>
      <c r="MP9" s="157"/>
      <c r="MQ9" s="157"/>
      <c r="MR9" s="157"/>
      <c r="MS9" s="157"/>
      <c r="MT9" s="157"/>
      <c r="MU9" s="157"/>
      <c r="MV9" s="157"/>
      <c r="MW9" s="157"/>
      <c r="MX9" s="157"/>
      <c r="MY9" s="157"/>
      <c r="MZ9" s="157"/>
      <c r="NA9" s="157"/>
      <c r="NB9" s="157"/>
      <c r="NC9" s="157"/>
      <c r="ND9" s="157"/>
      <c r="NE9" s="157"/>
      <c r="NF9" s="157"/>
      <c r="NG9" s="157"/>
      <c r="NH9" s="158"/>
      <c r="NI9" s="3"/>
      <c r="NJ9" s="159" t="s">
        <v>20</v>
      </c>
      <c r="NK9" s="160"/>
      <c r="NL9" s="12" t="s">
        <v>21</v>
      </c>
      <c r="NM9" s="13"/>
      <c r="NN9" s="13"/>
      <c r="NO9" s="13"/>
      <c r="NP9" s="13"/>
      <c r="NQ9" s="13"/>
      <c r="NR9" s="13"/>
      <c r="NS9" s="13"/>
      <c r="NT9" s="13"/>
      <c r="NU9" s="14"/>
      <c r="NV9" s="14"/>
      <c r="NW9" s="15"/>
      <c r="NX9" s="3"/>
    </row>
    <row r="10" spans="1:388" ht="18.75" customHeight="1">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18</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透 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へ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データ!AB6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データ!AC6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データ!AD6</f>
        <v>140</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4" t="s">
        <v>22</v>
      </c>
      <c r="NK10" s="155"/>
      <c r="NL10" s="16" t="s">
        <v>23</v>
      </c>
      <c r="NM10" s="17"/>
      <c r="NN10" s="17"/>
      <c r="NO10" s="17"/>
      <c r="NP10" s="17"/>
      <c r="NQ10" s="17"/>
      <c r="NR10" s="17"/>
      <c r="NS10" s="17"/>
      <c r="NT10" s="17"/>
      <c r="NU10" s="17"/>
      <c r="NV10" s="17"/>
      <c r="NW10" s="18"/>
      <c r="NX10" s="3"/>
    </row>
    <row r="11" spans="1:388" ht="18.75" customHeight="1">
      <c r="A11" s="2"/>
      <c r="B11" s="156" t="s">
        <v>24</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c r="AU11" s="156" t="s">
        <v>25</v>
      </c>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8"/>
      <c r="CN11" s="156" t="s">
        <v>26</v>
      </c>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8"/>
      <c r="EG11" s="156" t="s">
        <v>27</v>
      </c>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8"/>
      <c r="ID11" s="156" t="s">
        <v>28</v>
      </c>
      <c r="IE11" s="157"/>
      <c r="IF11" s="157"/>
      <c r="IG11" s="157"/>
      <c r="IH11" s="157"/>
      <c r="II11" s="157"/>
      <c r="IJ11" s="157"/>
      <c r="IK11" s="157"/>
      <c r="IL11" s="157"/>
      <c r="IM11" s="157"/>
      <c r="IN11" s="157"/>
      <c r="IO11" s="157"/>
      <c r="IP11" s="157"/>
      <c r="IQ11" s="157"/>
      <c r="IR11" s="157"/>
      <c r="IS11" s="157"/>
      <c r="IT11" s="157"/>
      <c r="IU11" s="157"/>
      <c r="IV11" s="157"/>
      <c r="IW11" s="157"/>
      <c r="IX11" s="157"/>
      <c r="IY11" s="157"/>
      <c r="IZ11" s="157"/>
      <c r="JA11" s="157"/>
      <c r="JB11" s="157"/>
      <c r="JC11" s="157"/>
      <c r="JD11" s="157"/>
      <c r="JE11" s="157"/>
      <c r="JF11" s="157"/>
      <c r="JG11" s="157"/>
      <c r="JH11" s="157"/>
      <c r="JI11" s="157"/>
      <c r="JJ11" s="157"/>
      <c r="JK11" s="157"/>
      <c r="JL11" s="157"/>
      <c r="JM11" s="157"/>
      <c r="JN11" s="157"/>
      <c r="JO11" s="157"/>
      <c r="JP11" s="157"/>
      <c r="JQ11" s="157"/>
      <c r="JR11" s="157"/>
      <c r="JS11" s="157"/>
      <c r="JT11" s="157"/>
      <c r="JU11" s="157"/>
      <c r="JV11" s="158"/>
      <c r="JW11" s="156" t="s">
        <v>29</v>
      </c>
      <c r="JX11" s="157"/>
      <c r="JY11" s="157"/>
      <c r="JZ11" s="157"/>
      <c r="KA11" s="157"/>
      <c r="KB11" s="157"/>
      <c r="KC11" s="157"/>
      <c r="KD11" s="157"/>
      <c r="KE11" s="157"/>
      <c r="KF11" s="157"/>
      <c r="KG11" s="157"/>
      <c r="KH11" s="157"/>
      <c r="KI11" s="157"/>
      <c r="KJ11" s="157"/>
      <c r="KK11" s="157"/>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8"/>
      <c r="LP11" s="156" t="s">
        <v>30</v>
      </c>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8"/>
      <c r="NI11" s="19"/>
      <c r="NJ11" s="3"/>
      <c r="NK11" s="3"/>
      <c r="NL11" s="3"/>
      <c r="NM11" s="3"/>
      <c r="NN11" s="3"/>
      <c r="NO11" s="3"/>
      <c r="NP11" s="3"/>
      <c r="NQ11" s="3"/>
      <c r="NR11" s="3"/>
      <c r="NS11" s="3"/>
      <c r="NT11" s="3"/>
      <c r="NU11" s="3"/>
      <c r="NV11" s="3"/>
      <c r="NW11" s="3"/>
      <c r="NX11" s="3"/>
    </row>
    <row r="12" spans="1:388" ht="18.75" customHeight="1">
      <c r="A12" s="2"/>
      <c r="B12" s="140">
        <f>データ!U6</f>
        <v>117892</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14159</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第１種該当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７：１</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ID12" s="140">
        <f>データ!AE6</f>
        <v>83</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f>データ!AF6</f>
        <v>57</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データ!AG6</f>
        <v>140</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c r="A13" s="2"/>
      <c r="B13" s="143" t="s">
        <v>31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c r="A14" s="2"/>
      <c r="B14" s="143" t="s">
        <v>32</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33</v>
      </c>
      <c r="NK14" s="144"/>
      <c r="NL14" s="144"/>
      <c r="NM14" s="144"/>
      <c r="NN14" s="144"/>
      <c r="NO14" s="144"/>
      <c r="NP14" s="144"/>
      <c r="NQ14" s="144"/>
      <c r="NR14" s="144"/>
      <c r="NS14" s="144"/>
      <c r="NT14" s="144"/>
      <c r="NU14" s="144"/>
      <c r="NV14" s="144"/>
      <c r="NW14" s="144"/>
      <c r="NX14" s="14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35</v>
      </c>
      <c r="NK16" s="146"/>
      <c r="NL16" s="146"/>
      <c r="NM16" s="146"/>
      <c r="NN16" s="147"/>
      <c r="NO16" s="145" t="s">
        <v>36</v>
      </c>
      <c r="NP16" s="146"/>
      <c r="NQ16" s="146"/>
      <c r="NR16" s="146"/>
      <c r="NS16" s="147"/>
      <c r="NT16" s="145" t="s">
        <v>37</v>
      </c>
      <c r="NU16" s="146"/>
      <c r="NV16" s="146"/>
      <c r="NW16" s="146"/>
      <c r="NX16" s="147"/>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2" t="s">
        <v>38</v>
      </c>
      <c r="NK18" s="133"/>
      <c r="NL18" s="133"/>
      <c r="NM18" s="136" t="s">
        <v>39</v>
      </c>
      <c r="NN18" s="137"/>
      <c r="NO18" s="132" t="s">
        <v>38</v>
      </c>
      <c r="NP18" s="133"/>
      <c r="NQ18" s="133"/>
      <c r="NR18" s="136" t="s">
        <v>39</v>
      </c>
      <c r="NS18" s="137"/>
      <c r="NT18" s="132" t="s">
        <v>38</v>
      </c>
      <c r="NU18" s="133"/>
      <c r="NV18" s="133"/>
      <c r="NW18" s="136" t="s">
        <v>39</v>
      </c>
      <c r="NX18" s="137"/>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4"/>
      <c r="NK19" s="135"/>
      <c r="NL19" s="135"/>
      <c r="NM19" s="138"/>
      <c r="NN19" s="139"/>
      <c r="NO19" s="134"/>
      <c r="NP19" s="135"/>
      <c r="NQ19" s="135"/>
      <c r="NR19" s="138"/>
      <c r="NS19" s="139"/>
      <c r="NT19" s="134"/>
      <c r="NU19" s="135"/>
      <c r="NV19" s="135"/>
      <c r="NW19" s="138"/>
      <c r="NX19" s="139"/>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197</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55</v>
      </c>
    </row>
    <row r="33" spans="1:393" ht="13.5" customHeight="1">
      <c r="A33" s="2"/>
      <c r="B33" s="25"/>
      <c r="D33" s="5"/>
      <c r="E33" s="5"/>
      <c r="F33" s="5"/>
      <c r="G33" s="102" t="s">
        <v>56</v>
      </c>
      <c r="H33" s="102"/>
      <c r="I33" s="102"/>
      <c r="J33" s="102"/>
      <c r="K33" s="102"/>
      <c r="L33" s="102"/>
      <c r="M33" s="102"/>
      <c r="N33" s="102"/>
      <c r="O33" s="102"/>
      <c r="P33" s="85">
        <f>データ!AH7</f>
        <v>99.5</v>
      </c>
      <c r="Q33" s="86"/>
      <c r="R33" s="86"/>
      <c r="S33" s="86"/>
      <c r="T33" s="86"/>
      <c r="U33" s="86"/>
      <c r="V33" s="86"/>
      <c r="W33" s="86"/>
      <c r="X33" s="86"/>
      <c r="Y33" s="86"/>
      <c r="Z33" s="86"/>
      <c r="AA33" s="86"/>
      <c r="AB33" s="86"/>
      <c r="AC33" s="86"/>
      <c r="AD33" s="87"/>
      <c r="AE33" s="85">
        <f>データ!AI7</f>
        <v>92.6</v>
      </c>
      <c r="AF33" s="86"/>
      <c r="AG33" s="86"/>
      <c r="AH33" s="86"/>
      <c r="AI33" s="86"/>
      <c r="AJ33" s="86"/>
      <c r="AK33" s="86"/>
      <c r="AL33" s="86"/>
      <c r="AM33" s="86"/>
      <c r="AN33" s="86"/>
      <c r="AO33" s="86"/>
      <c r="AP33" s="86"/>
      <c r="AQ33" s="86"/>
      <c r="AR33" s="86"/>
      <c r="AS33" s="87"/>
      <c r="AT33" s="85">
        <f>データ!AJ7</f>
        <v>95.4</v>
      </c>
      <c r="AU33" s="86"/>
      <c r="AV33" s="86"/>
      <c r="AW33" s="86"/>
      <c r="AX33" s="86"/>
      <c r="AY33" s="86"/>
      <c r="AZ33" s="86"/>
      <c r="BA33" s="86"/>
      <c r="BB33" s="86"/>
      <c r="BC33" s="86"/>
      <c r="BD33" s="86"/>
      <c r="BE33" s="86"/>
      <c r="BF33" s="86"/>
      <c r="BG33" s="86"/>
      <c r="BH33" s="87"/>
      <c r="BI33" s="85">
        <f>データ!AK7</f>
        <v>92.2</v>
      </c>
      <c r="BJ33" s="86"/>
      <c r="BK33" s="86"/>
      <c r="BL33" s="86"/>
      <c r="BM33" s="86"/>
      <c r="BN33" s="86"/>
      <c r="BO33" s="86"/>
      <c r="BP33" s="86"/>
      <c r="BQ33" s="86"/>
      <c r="BR33" s="86"/>
      <c r="BS33" s="86"/>
      <c r="BT33" s="86"/>
      <c r="BU33" s="86"/>
      <c r="BV33" s="86"/>
      <c r="BW33" s="87"/>
      <c r="BX33" s="85">
        <f>データ!AL7</f>
        <v>97.1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88.8</v>
      </c>
      <c r="DE33" s="86"/>
      <c r="DF33" s="86"/>
      <c r="DG33" s="86"/>
      <c r="DH33" s="86"/>
      <c r="DI33" s="86"/>
      <c r="DJ33" s="86"/>
      <c r="DK33" s="86"/>
      <c r="DL33" s="86"/>
      <c r="DM33" s="86"/>
      <c r="DN33" s="86"/>
      <c r="DO33" s="86"/>
      <c r="DP33" s="86"/>
      <c r="DQ33" s="86"/>
      <c r="DR33" s="87"/>
      <c r="DS33" s="85">
        <f>データ!AT7</f>
        <v>82.2</v>
      </c>
      <c r="DT33" s="86"/>
      <c r="DU33" s="86"/>
      <c r="DV33" s="86"/>
      <c r="DW33" s="86"/>
      <c r="DX33" s="86"/>
      <c r="DY33" s="86"/>
      <c r="DZ33" s="86"/>
      <c r="EA33" s="86"/>
      <c r="EB33" s="86"/>
      <c r="EC33" s="86"/>
      <c r="ED33" s="86"/>
      <c r="EE33" s="86"/>
      <c r="EF33" s="86"/>
      <c r="EG33" s="87"/>
      <c r="EH33" s="85">
        <f>データ!AU7</f>
        <v>84.5</v>
      </c>
      <c r="EI33" s="86"/>
      <c r="EJ33" s="86"/>
      <c r="EK33" s="86"/>
      <c r="EL33" s="86"/>
      <c r="EM33" s="86"/>
      <c r="EN33" s="86"/>
      <c r="EO33" s="86"/>
      <c r="EP33" s="86"/>
      <c r="EQ33" s="86"/>
      <c r="ER33" s="86"/>
      <c r="ES33" s="86"/>
      <c r="ET33" s="86"/>
      <c r="EU33" s="86"/>
      <c r="EV33" s="87"/>
      <c r="EW33" s="85">
        <f>データ!AV7</f>
        <v>81.7</v>
      </c>
      <c r="EX33" s="86"/>
      <c r="EY33" s="86"/>
      <c r="EZ33" s="86"/>
      <c r="FA33" s="86"/>
      <c r="FB33" s="86"/>
      <c r="FC33" s="86"/>
      <c r="FD33" s="86"/>
      <c r="FE33" s="86"/>
      <c r="FF33" s="86"/>
      <c r="FG33" s="86"/>
      <c r="FH33" s="86"/>
      <c r="FI33" s="86"/>
      <c r="FJ33" s="86"/>
      <c r="FK33" s="87"/>
      <c r="FL33" s="85">
        <f>データ!AW7</f>
        <v>85.9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24.3</v>
      </c>
      <c r="GS33" s="86"/>
      <c r="GT33" s="86"/>
      <c r="GU33" s="86"/>
      <c r="GV33" s="86"/>
      <c r="GW33" s="86"/>
      <c r="GX33" s="86"/>
      <c r="GY33" s="86"/>
      <c r="GZ33" s="86"/>
      <c r="HA33" s="86"/>
      <c r="HB33" s="86"/>
      <c r="HC33" s="86"/>
      <c r="HD33" s="86"/>
      <c r="HE33" s="86"/>
      <c r="HF33" s="87"/>
      <c r="HG33" s="85">
        <f>データ!BE7</f>
        <v>34.299999999999997</v>
      </c>
      <c r="HH33" s="86"/>
      <c r="HI33" s="86"/>
      <c r="HJ33" s="86"/>
      <c r="HK33" s="86"/>
      <c r="HL33" s="86"/>
      <c r="HM33" s="86"/>
      <c r="HN33" s="86"/>
      <c r="HO33" s="86"/>
      <c r="HP33" s="86"/>
      <c r="HQ33" s="86"/>
      <c r="HR33" s="86"/>
      <c r="HS33" s="86"/>
      <c r="HT33" s="86"/>
      <c r="HU33" s="87"/>
      <c r="HV33" s="85">
        <f>データ!BF7</f>
        <v>38.1</v>
      </c>
      <c r="HW33" s="86"/>
      <c r="HX33" s="86"/>
      <c r="HY33" s="86"/>
      <c r="HZ33" s="86"/>
      <c r="IA33" s="86"/>
      <c r="IB33" s="86"/>
      <c r="IC33" s="86"/>
      <c r="ID33" s="86"/>
      <c r="IE33" s="86"/>
      <c r="IF33" s="86"/>
      <c r="IG33" s="86"/>
      <c r="IH33" s="86"/>
      <c r="II33" s="86"/>
      <c r="IJ33" s="87"/>
      <c r="IK33" s="85">
        <f>データ!BG7</f>
        <v>48.1</v>
      </c>
      <c r="IL33" s="86"/>
      <c r="IM33" s="86"/>
      <c r="IN33" s="86"/>
      <c r="IO33" s="86"/>
      <c r="IP33" s="86"/>
      <c r="IQ33" s="86"/>
      <c r="IR33" s="86"/>
      <c r="IS33" s="86"/>
      <c r="IT33" s="86"/>
      <c r="IU33" s="86"/>
      <c r="IV33" s="86"/>
      <c r="IW33" s="86"/>
      <c r="IX33" s="86"/>
      <c r="IY33" s="87"/>
      <c r="IZ33" s="85">
        <f>データ!BH7</f>
        <v>49.3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69</v>
      </c>
      <c r="KG33" s="86"/>
      <c r="KH33" s="86"/>
      <c r="KI33" s="86"/>
      <c r="KJ33" s="86"/>
      <c r="KK33" s="86"/>
      <c r="KL33" s="86"/>
      <c r="KM33" s="86"/>
      <c r="KN33" s="86"/>
      <c r="KO33" s="86"/>
      <c r="KP33" s="86"/>
      <c r="KQ33" s="86"/>
      <c r="KR33" s="86"/>
      <c r="KS33" s="86"/>
      <c r="KT33" s="87"/>
      <c r="KU33" s="85">
        <f>データ!BP7</f>
        <v>68.2</v>
      </c>
      <c r="KV33" s="86"/>
      <c r="KW33" s="86"/>
      <c r="KX33" s="86"/>
      <c r="KY33" s="86"/>
      <c r="KZ33" s="86"/>
      <c r="LA33" s="86"/>
      <c r="LB33" s="86"/>
      <c r="LC33" s="86"/>
      <c r="LD33" s="86"/>
      <c r="LE33" s="86"/>
      <c r="LF33" s="86"/>
      <c r="LG33" s="86"/>
      <c r="LH33" s="86"/>
      <c r="LI33" s="87"/>
      <c r="LJ33" s="85">
        <f>データ!BQ7</f>
        <v>72.5</v>
      </c>
      <c r="LK33" s="86"/>
      <c r="LL33" s="86"/>
      <c r="LM33" s="86"/>
      <c r="LN33" s="86"/>
      <c r="LO33" s="86"/>
      <c r="LP33" s="86"/>
      <c r="LQ33" s="86"/>
      <c r="LR33" s="86"/>
      <c r="LS33" s="86"/>
      <c r="LT33" s="86"/>
      <c r="LU33" s="86"/>
      <c r="LV33" s="86"/>
      <c r="LW33" s="86"/>
      <c r="LX33" s="87"/>
      <c r="LY33" s="85">
        <f>データ!BR7</f>
        <v>69.099999999999994</v>
      </c>
      <c r="LZ33" s="86"/>
      <c r="MA33" s="86"/>
      <c r="MB33" s="86"/>
      <c r="MC33" s="86"/>
      <c r="MD33" s="86"/>
      <c r="ME33" s="86"/>
      <c r="MF33" s="86"/>
      <c r="MG33" s="86"/>
      <c r="MH33" s="86"/>
      <c r="MI33" s="86"/>
      <c r="MJ33" s="86"/>
      <c r="MK33" s="86"/>
      <c r="ML33" s="86"/>
      <c r="MM33" s="87"/>
      <c r="MN33" s="85">
        <f>データ!BS7</f>
        <v>82.1</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199</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200</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30558</v>
      </c>
      <c r="Q55" s="104"/>
      <c r="R55" s="104"/>
      <c r="S55" s="104"/>
      <c r="T55" s="104"/>
      <c r="U55" s="104"/>
      <c r="V55" s="104"/>
      <c r="W55" s="104"/>
      <c r="X55" s="104"/>
      <c r="Y55" s="104"/>
      <c r="Z55" s="104"/>
      <c r="AA55" s="104"/>
      <c r="AB55" s="104"/>
      <c r="AC55" s="104"/>
      <c r="AD55" s="105"/>
      <c r="AE55" s="103">
        <f>データ!CA7</f>
        <v>29934</v>
      </c>
      <c r="AF55" s="104"/>
      <c r="AG55" s="104"/>
      <c r="AH55" s="104"/>
      <c r="AI55" s="104"/>
      <c r="AJ55" s="104"/>
      <c r="AK55" s="104"/>
      <c r="AL55" s="104"/>
      <c r="AM55" s="104"/>
      <c r="AN55" s="104"/>
      <c r="AO55" s="104"/>
      <c r="AP55" s="104"/>
      <c r="AQ55" s="104"/>
      <c r="AR55" s="104"/>
      <c r="AS55" s="105"/>
      <c r="AT55" s="103">
        <f>データ!CB7</f>
        <v>30491</v>
      </c>
      <c r="AU55" s="104"/>
      <c r="AV55" s="104"/>
      <c r="AW55" s="104"/>
      <c r="AX55" s="104"/>
      <c r="AY55" s="104"/>
      <c r="AZ55" s="104"/>
      <c r="BA55" s="104"/>
      <c r="BB55" s="104"/>
      <c r="BC55" s="104"/>
      <c r="BD55" s="104"/>
      <c r="BE55" s="104"/>
      <c r="BF55" s="104"/>
      <c r="BG55" s="104"/>
      <c r="BH55" s="105"/>
      <c r="BI55" s="103">
        <f>データ!CC7</f>
        <v>30896</v>
      </c>
      <c r="BJ55" s="104"/>
      <c r="BK55" s="104"/>
      <c r="BL55" s="104"/>
      <c r="BM55" s="104"/>
      <c r="BN55" s="104"/>
      <c r="BO55" s="104"/>
      <c r="BP55" s="104"/>
      <c r="BQ55" s="104"/>
      <c r="BR55" s="104"/>
      <c r="BS55" s="104"/>
      <c r="BT55" s="104"/>
      <c r="BU55" s="104"/>
      <c r="BV55" s="104"/>
      <c r="BW55" s="105"/>
      <c r="BX55" s="103">
        <f>データ!CD7</f>
        <v>30899</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10045</v>
      </c>
      <c r="DE55" s="104"/>
      <c r="DF55" s="104"/>
      <c r="DG55" s="104"/>
      <c r="DH55" s="104"/>
      <c r="DI55" s="104"/>
      <c r="DJ55" s="104"/>
      <c r="DK55" s="104"/>
      <c r="DL55" s="104"/>
      <c r="DM55" s="104"/>
      <c r="DN55" s="104"/>
      <c r="DO55" s="104"/>
      <c r="DP55" s="104"/>
      <c r="DQ55" s="104"/>
      <c r="DR55" s="105"/>
      <c r="DS55" s="103">
        <f>データ!CL7</f>
        <v>10464</v>
      </c>
      <c r="DT55" s="104"/>
      <c r="DU55" s="104"/>
      <c r="DV55" s="104"/>
      <c r="DW55" s="104"/>
      <c r="DX55" s="104"/>
      <c r="DY55" s="104"/>
      <c r="DZ55" s="104"/>
      <c r="EA55" s="104"/>
      <c r="EB55" s="104"/>
      <c r="EC55" s="104"/>
      <c r="ED55" s="104"/>
      <c r="EE55" s="104"/>
      <c r="EF55" s="104"/>
      <c r="EG55" s="105"/>
      <c r="EH55" s="103">
        <f>データ!CM7</f>
        <v>11281</v>
      </c>
      <c r="EI55" s="104"/>
      <c r="EJ55" s="104"/>
      <c r="EK55" s="104"/>
      <c r="EL55" s="104"/>
      <c r="EM55" s="104"/>
      <c r="EN55" s="104"/>
      <c r="EO55" s="104"/>
      <c r="EP55" s="104"/>
      <c r="EQ55" s="104"/>
      <c r="ER55" s="104"/>
      <c r="ES55" s="104"/>
      <c r="ET55" s="104"/>
      <c r="EU55" s="104"/>
      <c r="EV55" s="105"/>
      <c r="EW55" s="103">
        <f>データ!CN7</f>
        <v>11451</v>
      </c>
      <c r="EX55" s="104"/>
      <c r="EY55" s="104"/>
      <c r="EZ55" s="104"/>
      <c r="FA55" s="104"/>
      <c r="FB55" s="104"/>
      <c r="FC55" s="104"/>
      <c r="FD55" s="104"/>
      <c r="FE55" s="104"/>
      <c r="FF55" s="104"/>
      <c r="FG55" s="104"/>
      <c r="FH55" s="104"/>
      <c r="FI55" s="104"/>
      <c r="FJ55" s="104"/>
      <c r="FK55" s="105"/>
      <c r="FL55" s="103">
        <f>データ!CO7</f>
        <v>11879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68</v>
      </c>
      <c r="GS55" s="86"/>
      <c r="GT55" s="86"/>
      <c r="GU55" s="86"/>
      <c r="GV55" s="86"/>
      <c r="GW55" s="86"/>
      <c r="GX55" s="86"/>
      <c r="GY55" s="86"/>
      <c r="GZ55" s="86"/>
      <c r="HA55" s="86"/>
      <c r="HB55" s="86"/>
      <c r="HC55" s="86"/>
      <c r="HD55" s="86"/>
      <c r="HE55" s="86"/>
      <c r="HF55" s="87"/>
      <c r="HG55" s="85">
        <f>データ!CW7</f>
        <v>76.400000000000006</v>
      </c>
      <c r="HH55" s="86"/>
      <c r="HI55" s="86"/>
      <c r="HJ55" s="86"/>
      <c r="HK55" s="86"/>
      <c r="HL55" s="86"/>
      <c r="HM55" s="86"/>
      <c r="HN55" s="86"/>
      <c r="HO55" s="86"/>
      <c r="HP55" s="86"/>
      <c r="HQ55" s="86"/>
      <c r="HR55" s="86"/>
      <c r="HS55" s="86"/>
      <c r="HT55" s="86"/>
      <c r="HU55" s="87"/>
      <c r="HV55" s="85">
        <f>データ!CX7</f>
        <v>72</v>
      </c>
      <c r="HW55" s="86"/>
      <c r="HX55" s="86"/>
      <c r="HY55" s="86"/>
      <c r="HZ55" s="86"/>
      <c r="IA55" s="86"/>
      <c r="IB55" s="86"/>
      <c r="IC55" s="86"/>
      <c r="ID55" s="86"/>
      <c r="IE55" s="86"/>
      <c r="IF55" s="86"/>
      <c r="IG55" s="86"/>
      <c r="IH55" s="86"/>
      <c r="II55" s="86"/>
      <c r="IJ55" s="87"/>
      <c r="IK55" s="85">
        <f>データ!CY7</f>
        <v>74.7</v>
      </c>
      <c r="IL55" s="86"/>
      <c r="IM55" s="86"/>
      <c r="IN55" s="86"/>
      <c r="IO55" s="86"/>
      <c r="IP55" s="86"/>
      <c r="IQ55" s="86"/>
      <c r="IR55" s="86"/>
      <c r="IS55" s="86"/>
      <c r="IT55" s="86"/>
      <c r="IU55" s="86"/>
      <c r="IV55" s="86"/>
      <c r="IW55" s="86"/>
      <c r="IX55" s="86"/>
      <c r="IY55" s="87"/>
      <c r="IZ55" s="85">
        <f>データ!CZ7</f>
        <v>74.099999999999994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15.8</v>
      </c>
      <c r="KG55" s="86"/>
      <c r="KH55" s="86"/>
      <c r="KI55" s="86"/>
      <c r="KJ55" s="86"/>
      <c r="KK55" s="86"/>
      <c r="KL55" s="86"/>
      <c r="KM55" s="86"/>
      <c r="KN55" s="86"/>
      <c r="KO55" s="86"/>
      <c r="KP55" s="86"/>
      <c r="KQ55" s="86"/>
      <c r="KR55" s="86"/>
      <c r="KS55" s="86"/>
      <c r="KT55" s="87"/>
      <c r="KU55" s="85">
        <f>データ!DH7</f>
        <v>15.6</v>
      </c>
      <c r="KV55" s="86"/>
      <c r="KW55" s="86"/>
      <c r="KX55" s="86"/>
      <c r="KY55" s="86"/>
      <c r="KZ55" s="86"/>
      <c r="LA55" s="86"/>
      <c r="LB55" s="86"/>
      <c r="LC55" s="86"/>
      <c r="LD55" s="86"/>
      <c r="LE55" s="86"/>
      <c r="LF55" s="86"/>
      <c r="LG55" s="86"/>
      <c r="LH55" s="86"/>
      <c r="LI55" s="87"/>
      <c r="LJ55" s="85">
        <f>データ!DI7</f>
        <v>15.5</v>
      </c>
      <c r="LK55" s="86"/>
      <c r="LL55" s="86"/>
      <c r="LM55" s="86"/>
      <c r="LN55" s="86"/>
      <c r="LO55" s="86"/>
      <c r="LP55" s="86"/>
      <c r="LQ55" s="86"/>
      <c r="LR55" s="86"/>
      <c r="LS55" s="86"/>
      <c r="LT55" s="86"/>
      <c r="LU55" s="86"/>
      <c r="LV55" s="86"/>
      <c r="LW55" s="86"/>
      <c r="LX55" s="87"/>
      <c r="LY55" s="85">
        <f>データ!DJ7</f>
        <v>16.100000000000001</v>
      </c>
      <c r="LZ55" s="86"/>
      <c r="MA55" s="86"/>
      <c r="MB55" s="86"/>
      <c r="MC55" s="86"/>
      <c r="MD55" s="86"/>
      <c r="ME55" s="86"/>
      <c r="MF55" s="86"/>
      <c r="MG55" s="86"/>
      <c r="MH55" s="86"/>
      <c r="MI55" s="86"/>
      <c r="MJ55" s="86"/>
      <c r="MK55" s="86"/>
      <c r="ML55" s="86"/>
      <c r="MM55" s="87"/>
      <c r="MN55" s="85">
        <f>データ!DK7</f>
        <v>15.2</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58.5</v>
      </c>
      <c r="V79" s="80"/>
      <c r="W79" s="80"/>
      <c r="X79" s="80"/>
      <c r="Y79" s="80"/>
      <c r="Z79" s="80"/>
      <c r="AA79" s="80"/>
      <c r="AB79" s="80"/>
      <c r="AC79" s="80"/>
      <c r="AD79" s="80"/>
      <c r="AE79" s="80"/>
      <c r="AF79" s="80"/>
      <c r="AG79" s="80"/>
      <c r="AH79" s="80"/>
      <c r="AI79" s="80"/>
      <c r="AJ79" s="80"/>
      <c r="AK79" s="80"/>
      <c r="AL79" s="80"/>
      <c r="AM79" s="80"/>
      <c r="AN79" s="80">
        <f>データ!DS7</f>
        <v>58.3</v>
      </c>
      <c r="AO79" s="80"/>
      <c r="AP79" s="80"/>
      <c r="AQ79" s="80"/>
      <c r="AR79" s="80"/>
      <c r="AS79" s="80"/>
      <c r="AT79" s="80"/>
      <c r="AU79" s="80"/>
      <c r="AV79" s="80"/>
      <c r="AW79" s="80"/>
      <c r="AX79" s="80"/>
      <c r="AY79" s="80"/>
      <c r="AZ79" s="80"/>
      <c r="BA79" s="80"/>
      <c r="BB79" s="80"/>
      <c r="BC79" s="80"/>
      <c r="BD79" s="80"/>
      <c r="BE79" s="80"/>
      <c r="BF79" s="80"/>
      <c r="BG79" s="80">
        <f>データ!DT7</f>
        <v>60.7</v>
      </c>
      <c r="BH79" s="80"/>
      <c r="BI79" s="80"/>
      <c r="BJ79" s="80"/>
      <c r="BK79" s="80"/>
      <c r="BL79" s="80"/>
      <c r="BM79" s="80"/>
      <c r="BN79" s="80"/>
      <c r="BO79" s="80"/>
      <c r="BP79" s="80"/>
      <c r="BQ79" s="80"/>
      <c r="BR79" s="80"/>
      <c r="BS79" s="80"/>
      <c r="BT79" s="80"/>
      <c r="BU79" s="80"/>
      <c r="BV79" s="80"/>
      <c r="BW79" s="80"/>
      <c r="BX79" s="80"/>
      <c r="BY79" s="80"/>
      <c r="BZ79" s="80">
        <f>データ!DU7</f>
        <v>63.3</v>
      </c>
      <c r="CA79" s="80"/>
      <c r="CB79" s="80"/>
      <c r="CC79" s="80"/>
      <c r="CD79" s="80"/>
      <c r="CE79" s="80"/>
      <c r="CF79" s="80"/>
      <c r="CG79" s="80"/>
      <c r="CH79" s="80"/>
      <c r="CI79" s="80"/>
      <c r="CJ79" s="80"/>
      <c r="CK79" s="80"/>
      <c r="CL79" s="80"/>
      <c r="CM79" s="80"/>
      <c r="CN79" s="80"/>
      <c r="CO79" s="80"/>
      <c r="CP79" s="80"/>
      <c r="CQ79" s="80"/>
      <c r="CR79" s="80"/>
      <c r="CS79" s="80">
        <f>データ!DV7</f>
        <v>65.8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75.8</v>
      </c>
      <c r="EP79" s="80"/>
      <c r="EQ79" s="80"/>
      <c r="ER79" s="80"/>
      <c r="ES79" s="80"/>
      <c r="ET79" s="80"/>
      <c r="EU79" s="80"/>
      <c r="EV79" s="80"/>
      <c r="EW79" s="80"/>
      <c r="EX79" s="80"/>
      <c r="EY79" s="80"/>
      <c r="EZ79" s="80"/>
      <c r="FA79" s="80"/>
      <c r="FB79" s="80"/>
      <c r="FC79" s="80"/>
      <c r="FD79" s="80"/>
      <c r="FE79" s="80"/>
      <c r="FF79" s="80"/>
      <c r="FG79" s="80"/>
      <c r="FH79" s="80">
        <f>データ!ED7</f>
        <v>67.099999999999994</v>
      </c>
      <c r="FI79" s="80"/>
      <c r="FJ79" s="80"/>
      <c r="FK79" s="80"/>
      <c r="FL79" s="80"/>
      <c r="FM79" s="80"/>
      <c r="FN79" s="80"/>
      <c r="FO79" s="80"/>
      <c r="FP79" s="80"/>
      <c r="FQ79" s="80"/>
      <c r="FR79" s="80"/>
      <c r="FS79" s="80"/>
      <c r="FT79" s="80"/>
      <c r="FU79" s="80"/>
      <c r="FV79" s="80"/>
      <c r="FW79" s="80"/>
      <c r="FX79" s="80"/>
      <c r="FY79" s="80"/>
      <c r="FZ79" s="80"/>
      <c r="GA79" s="80">
        <f>データ!EE7</f>
        <v>70.5</v>
      </c>
      <c r="GB79" s="80"/>
      <c r="GC79" s="80"/>
      <c r="GD79" s="80"/>
      <c r="GE79" s="80"/>
      <c r="GF79" s="80"/>
      <c r="GG79" s="80"/>
      <c r="GH79" s="80"/>
      <c r="GI79" s="80"/>
      <c r="GJ79" s="80"/>
      <c r="GK79" s="80"/>
      <c r="GL79" s="80"/>
      <c r="GM79" s="80"/>
      <c r="GN79" s="80"/>
      <c r="GO79" s="80"/>
      <c r="GP79" s="80"/>
      <c r="GQ79" s="80"/>
      <c r="GR79" s="80"/>
      <c r="GS79" s="80"/>
      <c r="GT79" s="80">
        <f>データ!EF7</f>
        <v>74.400000000000006</v>
      </c>
      <c r="GU79" s="80"/>
      <c r="GV79" s="80"/>
      <c r="GW79" s="80"/>
      <c r="GX79" s="80"/>
      <c r="GY79" s="80"/>
      <c r="GZ79" s="80"/>
      <c r="HA79" s="80"/>
      <c r="HB79" s="80"/>
      <c r="HC79" s="80"/>
      <c r="HD79" s="80"/>
      <c r="HE79" s="80"/>
      <c r="HF79" s="80"/>
      <c r="HG79" s="80"/>
      <c r="HH79" s="80"/>
      <c r="HI79" s="80"/>
      <c r="HJ79" s="80"/>
      <c r="HK79" s="80"/>
      <c r="HL79" s="80"/>
      <c r="HM79" s="80">
        <f>データ!EG7</f>
        <v>77.400000000000006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38913569</v>
      </c>
      <c r="JK79" s="79"/>
      <c r="JL79" s="79"/>
      <c r="JM79" s="79"/>
      <c r="JN79" s="79"/>
      <c r="JO79" s="79"/>
      <c r="JP79" s="79"/>
      <c r="JQ79" s="79"/>
      <c r="JR79" s="79"/>
      <c r="JS79" s="79"/>
      <c r="JT79" s="79"/>
      <c r="JU79" s="79"/>
      <c r="JV79" s="79"/>
      <c r="JW79" s="79"/>
      <c r="JX79" s="79"/>
      <c r="JY79" s="79"/>
      <c r="JZ79" s="79"/>
      <c r="KA79" s="79"/>
      <c r="KB79" s="79"/>
      <c r="KC79" s="79">
        <f>データ!EO7</f>
        <v>39596314</v>
      </c>
      <c r="KD79" s="79"/>
      <c r="KE79" s="79"/>
      <c r="KF79" s="79"/>
      <c r="KG79" s="79"/>
      <c r="KH79" s="79"/>
      <c r="KI79" s="79"/>
      <c r="KJ79" s="79"/>
      <c r="KK79" s="79"/>
      <c r="KL79" s="79"/>
      <c r="KM79" s="79"/>
      <c r="KN79" s="79"/>
      <c r="KO79" s="79"/>
      <c r="KP79" s="79"/>
      <c r="KQ79" s="79"/>
      <c r="KR79" s="79"/>
      <c r="KS79" s="79"/>
      <c r="KT79" s="79"/>
      <c r="KU79" s="79"/>
      <c r="KV79" s="79">
        <f>データ!EP7</f>
        <v>38640843</v>
      </c>
      <c r="KW79" s="79"/>
      <c r="KX79" s="79"/>
      <c r="KY79" s="79"/>
      <c r="KZ79" s="79"/>
      <c r="LA79" s="79"/>
      <c r="LB79" s="79"/>
      <c r="LC79" s="79"/>
      <c r="LD79" s="79"/>
      <c r="LE79" s="79"/>
      <c r="LF79" s="79"/>
      <c r="LG79" s="79"/>
      <c r="LH79" s="79"/>
      <c r="LI79" s="79"/>
      <c r="LJ79" s="79"/>
      <c r="LK79" s="79"/>
      <c r="LL79" s="79"/>
      <c r="LM79" s="79"/>
      <c r="LN79" s="79"/>
      <c r="LO79" s="79">
        <f>データ!EQ7</f>
        <v>42308114</v>
      </c>
      <c r="LP79" s="79"/>
      <c r="LQ79" s="79"/>
      <c r="LR79" s="79"/>
      <c r="LS79" s="79"/>
      <c r="LT79" s="79"/>
      <c r="LU79" s="79"/>
      <c r="LV79" s="79"/>
      <c r="LW79" s="79"/>
      <c r="LX79" s="79"/>
      <c r="LY79" s="79"/>
      <c r="LZ79" s="79"/>
      <c r="MA79" s="79"/>
      <c r="MB79" s="79"/>
      <c r="MC79" s="79"/>
      <c r="MD79" s="79"/>
      <c r="ME79" s="79"/>
      <c r="MF79" s="79"/>
      <c r="MG79" s="79"/>
      <c r="MH79" s="79">
        <f>データ!ER7</f>
        <v>42298314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ZPtCA3VHHLiZwaK2Ph37MF+S86jhCw3UdHduwoel3kzoBb5Ohgk5OFzpwpYdznCFZUJubA688KK4sydpKZv3w==" saltValue="JzMf56ya84yYYgrsGOMuE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6" t="s">
        <v>107</v>
      </c>
      <c r="AI4" s="167"/>
      <c r="AJ4" s="167"/>
      <c r="AK4" s="167"/>
      <c r="AL4" s="167"/>
      <c r="AM4" s="167"/>
      <c r="AN4" s="167"/>
      <c r="AO4" s="167"/>
      <c r="AP4" s="167"/>
      <c r="AQ4" s="167"/>
      <c r="AR4" s="168"/>
      <c r="AS4" s="169" t="s">
        <v>108</v>
      </c>
      <c r="AT4" s="165"/>
      <c r="AU4" s="165"/>
      <c r="AV4" s="165"/>
      <c r="AW4" s="165"/>
      <c r="AX4" s="165"/>
      <c r="AY4" s="165"/>
      <c r="AZ4" s="165"/>
      <c r="BA4" s="165"/>
      <c r="BB4" s="165"/>
      <c r="BC4" s="165"/>
      <c r="BD4" s="169" t="s">
        <v>109</v>
      </c>
      <c r="BE4" s="165"/>
      <c r="BF4" s="165"/>
      <c r="BG4" s="165"/>
      <c r="BH4" s="165"/>
      <c r="BI4" s="165"/>
      <c r="BJ4" s="165"/>
      <c r="BK4" s="165"/>
      <c r="BL4" s="165"/>
      <c r="BM4" s="165"/>
      <c r="BN4" s="165"/>
      <c r="BO4" s="166" t="s">
        <v>110</v>
      </c>
      <c r="BP4" s="167"/>
      <c r="BQ4" s="167"/>
      <c r="BR4" s="167"/>
      <c r="BS4" s="167"/>
      <c r="BT4" s="167"/>
      <c r="BU4" s="167"/>
      <c r="BV4" s="167"/>
      <c r="BW4" s="167"/>
      <c r="BX4" s="167"/>
      <c r="BY4" s="168"/>
      <c r="BZ4" s="165" t="s">
        <v>111</v>
      </c>
      <c r="CA4" s="165"/>
      <c r="CB4" s="165"/>
      <c r="CC4" s="165"/>
      <c r="CD4" s="165"/>
      <c r="CE4" s="165"/>
      <c r="CF4" s="165"/>
      <c r="CG4" s="165"/>
      <c r="CH4" s="165"/>
      <c r="CI4" s="165"/>
      <c r="CJ4" s="165"/>
      <c r="CK4" s="169" t="s">
        <v>112</v>
      </c>
      <c r="CL4" s="165"/>
      <c r="CM4" s="165"/>
      <c r="CN4" s="165"/>
      <c r="CO4" s="165"/>
      <c r="CP4" s="165"/>
      <c r="CQ4" s="165"/>
      <c r="CR4" s="165"/>
      <c r="CS4" s="165"/>
      <c r="CT4" s="165"/>
      <c r="CU4" s="165"/>
      <c r="CV4" s="165" t="s">
        <v>113</v>
      </c>
      <c r="CW4" s="165"/>
      <c r="CX4" s="165"/>
      <c r="CY4" s="165"/>
      <c r="CZ4" s="165"/>
      <c r="DA4" s="165"/>
      <c r="DB4" s="165"/>
      <c r="DC4" s="165"/>
      <c r="DD4" s="165"/>
      <c r="DE4" s="165"/>
      <c r="DF4" s="165"/>
      <c r="DG4" s="165" t="s">
        <v>114</v>
      </c>
      <c r="DH4" s="165"/>
      <c r="DI4" s="165"/>
      <c r="DJ4" s="165"/>
      <c r="DK4" s="165"/>
      <c r="DL4" s="165"/>
      <c r="DM4" s="165"/>
      <c r="DN4" s="165"/>
      <c r="DO4" s="165"/>
      <c r="DP4" s="165"/>
      <c r="DQ4" s="165"/>
      <c r="DR4" s="166" t="s">
        <v>115</v>
      </c>
      <c r="DS4" s="167"/>
      <c r="DT4" s="167"/>
      <c r="DU4" s="167"/>
      <c r="DV4" s="167"/>
      <c r="DW4" s="167"/>
      <c r="DX4" s="167"/>
      <c r="DY4" s="167"/>
      <c r="DZ4" s="167"/>
      <c r="EA4" s="167"/>
      <c r="EB4" s="168"/>
      <c r="EC4" s="165" t="s">
        <v>116</v>
      </c>
      <c r="ED4" s="165"/>
      <c r="EE4" s="165"/>
      <c r="EF4" s="165"/>
      <c r="EG4" s="165"/>
      <c r="EH4" s="165"/>
      <c r="EI4" s="165"/>
      <c r="EJ4" s="165"/>
      <c r="EK4" s="165"/>
      <c r="EL4" s="165"/>
      <c r="EM4" s="165"/>
      <c r="EN4" s="165" t="s">
        <v>117</v>
      </c>
      <c r="EO4" s="165"/>
      <c r="EP4" s="165"/>
      <c r="EQ4" s="165"/>
      <c r="ER4" s="165"/>
      <c r="ES4" s="165"/>
      <c r="ET4" s="165"/>
      <c r="EU4" s="165"/>
      <c r="EV4" s="165"/>
      <c r="EW4" s="165"/>
      <c r="EX4" s="165"/>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146</v>
      </c>
      <c r="AY5" s="62" t="s">
        <v>147</v>
      </c>
      <c r="AZ5" s="62" t="s">
        <v>148</v>
      </c>
      <c r="BA5" s="62" t="s">
        <v>149</v>
      </c>
      <c r="BB5" s="62" t="s">
        <v>150</v>
      </c>
      <c r="BC5" s="62" t="s">
        <v>151</v>
      </c>
      <c r="BD5" s="62" t="s">
        <v>141</v>
      </c>
      <c r="BE5" s="62" t="s">
        <v>156</v>
      </c>
      <c r="BF5" s="62" t="s">
        <v>157</v>
      </c>
      <c r="BG5" s="62" t="s">
        <v>158</v>
      </c>
      <c r="BH5" s="62" t="s">
        <v>159</v>
      </c>
      <c r="BI5" s="62" t="s">
        <v>146</v>
      </c>
      <c r="BJ5" s="62" t="s">
        <v>147</v>
      </c>
      <c r="BK5" s="62" t="s">
        <v>148</v>
      </c>
      <c r="BL5" s="62" t="s">
        <v>149</v>
      </c>
      <c r="BM5" s="62" t="s">
        <v>150</v>
      </c>
      <c r="BN5" s="62" t="s">
        <v>151</v>
      </c>
      <c r="BO5" s="62" t="s">
        <v>141</v>
      </c>
      <c r="BP5" s="62" t="s">
        <v>160</v>
      </c>
      <c r="BQ5" s="62" t="s">
        <v>143</v>
      </c>
      <c r="BR5" s="62" t="s">
        <v>161</v>
      </c>
      <c r="BS5" s="62" t="s">
        <v>145</v>
      </c>
      <c r="BT5" s="62" t="s">
        <v>146</v>
      </c>
      <c r="BU5" s="62" t="s">
        <v>147</v>
      </c>
      <c r="BV5" s="62" t="s">
        <v>148</v>
      </c>
      <c r="BW5" s="62" t="s">
        <v>149</v>
      </c>
      <c r="BX5" s="62" t="s">
        <v>150</v>
      </c>
      <c r="BY5" s="62" t="s">
        <v>151</v>
      </c>
      <c r="BZ5" s="62" t="s">
        <v>141</v>
      </c>
      <c r="CA5" s="62" t="s">
        <v>153</v>
      </c>
      <c r="CB5" s="62" t="s">
        <v>162</v>
      </c>
      <c r="CC5" s="62" t="s">
        <v>154</v>
      </c>
      <c r="CD5" s="62" t="s">
        <v>145</v>
      </c>
      <c r="CE5" s="62" t="s">
        <v>146</v>
      </c>
      <c r="CF5" s="62" t="s">
        <v>147</v>
      </c>
      <c r="CG5" s="62" t="s">
        <v>148</v>
      </c>
      <c r="CH5" s="62" t="s">
        <v>149</v>
      </c>
      <c r="CI5" s="62" t="s">
        <v>150</v>
      </c>
      <c r="CJ5" s="62" t="s">
        <v>151</v>
      </c>
      <c r="CK5" s="62" t="s">
        <v>163</v>
      </c>
      <c r="CL5" s="62" t="s">
        <v>142</v>
      </c>
      <c r="CM5" s="62" t="s">
        <v>164</v>
      </c>
      <c r="CN5" s="62" t="s">
        <v>144</v>
      </c>
      <c r="CO5" s="62" t="s">
        <v>159</v>
      </c>
      <c r="CP5" s="62" t="s">
        <v>146</v>
      </c>
      <c r="CQ5" s="62" t="s">
        <v>147</v>
      </c>
      <c r="CR5" s="62" t="s">
        <v>148</v>
      </c>
      <c r="CS5" s="62" t="s">
        <v>149</v>
      </c>
      <c r="CT5" s="62" t="s">
        <v>150</v>
      </c>
      <c r="CU5" s="62" t="s">
        <v>151</v>
      </c>
      <c r="CV5" s="62" t="s">
        <v>163</v>
      </c>
      <c r="CW5" s="62" t="s">
        <v>153</v>
      </c>
      <c r="CX5" s="62" t="s">
        <v>165</v>
      </c>
      <c r="CY5" s="62" t="s">
        <v>158</v>
      </c>
      <c r="CZ5" s="62" t="s">
        <v>155</v>
      </c>
      <c r="DA5" s="62" t="s">
        <v>146</v>
      </c>
      <c r="DB5" s="62" t="s">
        <v>147</v>
      </c>
      <c r="DC5" s="62" t="s">
        <v>148</v>
      </c>
      <c r="DD5" s="62" t="s">
        <v>149</v>
      </c>
      <c r="DE5" s="62" t="s">
        <v>150</v>
      </c>
      <c r="DF5" s="62" t="s">
        <v>151</v>
      </c>
      <c r="DG5" s="62" t="s">
        <v>166</v>
      </c>
      <c r="DH5" s="62" t="s">
        <v>160</v>
      </c>
      <c r="DI5" s="62" t="s">
        <v>157</v>
      </c>
      <c r="DJ5" s="62" t="s">
        <v>144</v>
      </c>
      <c r="DK5" s="62" t="s">
        <v>159</v>
      </c>
      <c r="DL5" s="62" t="s">
        <v>146</v>
      </c>
      <c r="DM5" s="62" t="s">
        <v>147</v>
      </c>
      <c r="DN5" s="62" t="s">
        <v>148</v>
      </c>
      <c r="DO5" s="62" t="s">
        <v>149</v>
      </c>
      <c r="DP5" s="62" t="s">
        <v>150</v>
      </c>
      <c r="DQ5" s="62" t="s">
        <v>151</v>
      </c>
      <c r="DR5" s="62" t="s">
        <v>163</v>
      </c>
      <c r="DS5" s="62" t="s">
        <v>167</v>
      </c>
      <c r="DT5" s="62" t="s">
        <v>168</v>
      </c>
      <c r="DU5" s="62" t="s">
        <v>144</v>
      </c>
      <c r="DV5" s="62" t="s">
        <v>169</v>
      </c>
      <c r="DW5" s="62" t="s">
        <v>146</v>
      </c>
      <c r="DX5" s="62" t="s">
        <v>147</v>
      </c>
      <c r="DY5" s="62" t="s">
        <v>148</v>
      </c>
      <c r="DZ5" s="62" t="s">
        <v>149</v>
      </c>
      <c r="EA5" s="62" t="s">
        <v>150</v>
      </c>
      <c r="EB5" s="62" t="s">
        <v>151</v>
      </c>
      <c r="EC5" s="62" t="s">
        <v>170</v>
      </c>
      <c r="ED5" s="62" t="s">
        <v>171</v>
      </c>
      <c r="EE5" s="62" t="s">
        <v>143</v>
      </c>
      <c r="EF5" s="62" t="s">
        <v>158</v>
      </c>
      <c r="EG5" s="62" t="s">
        <v>172</v>
      </c>
      <c r="EH5" s="62" t="s">
        <v>146</v>
      </c>
      <c r="EI5" s="62" t="s">
        <v>147</v>
      </c>
      <c r="EJ5" s="62" t="s">
        <v>148</v>
      </c>
      <c r="EK5" s="62" t="s">
        <v>149</v>
      </c>
      <c r="EL5" s="62" t="s">
        <v>150</v>
      </c>
      <c r="EM5" s="62" t="s">
        <v>173</v>
      </c>
      <c r="EN5" s="62" t="s">
        <v>141</v>
      </c>
      <c r="EO5" s="62" t="s">
        <v>153</v>
      </c>
      <c r="EP5" s="62" t="s">
        <v>174</v>
      </c>
      <c r="EQ5" s="62" t="s">
        <v>175</v>
      </c>
      <c r="ER5" s="62" t="s">
        <v>176</v>
      </c>
      <c r="ES5" s="62" t="s">
        <v>146</v>
      </c>
      <c r="ET5" s="62" t="s">
        <v>147</v>
      </c>
      <c r="EU5" s="62" t="s">
        <v>148</v>
      </c>
      <c r="EV5" s="62" t="s">
        <v>149</v>
      </c>
      <c r="EW5" s="62" t="s">
        <v>150</v>
      </c>
      <c r="EX5" s="62" t="s">
        <v>151</v>
      </c>
    </row>
    <row r="6" spans="1:154" s="67" customFormat="1">
      <c r="A6" s="48" t="s">
        <v>177</v>
      </c>
      <c r="B6" s="63">
        <f>B8</f>
        <v>2019</v>
      </c>
      <c r="C6" s="63">
        <f t="shared" ref="C6:M6" si="2">C8</f>
        <v>252034</v>
      </c>
      <c r="D6" s="63">
        <f t="shared" si="2"/>
        <v>46</v>
      </c>
      <c r="E6" s="63">
        <f t="shared" si="2"/>
        <v>6</v>
      </c>
      <c r="F6" s="63">
        <f t="shared" si="2"/>
        <v>0</v>
      </c>
      <c r="G6" s="63">
        <f t="shared" si="2"/>
        <v>2</v>
      </c>
      <c r="H6" s="170" t="str">
        <f>IF(H8&lt;&gt;I8,H8,"")&amp;IF(I8&lt;&gt;J8,I8,"")&amp;"　"&amp;J8</f>
        <v>滋賀県長浜市　長浜市立湖北病院</v>
      </c>
      <c r="I6" s="171"/>
      <c r="J6" s="172"/>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18</v>
      </c>
      <c r="R6" s="63" t="str">
        <f t="shared" si="3"/>
        <v>-</v>
      </c>
      <c r="S6" s="63" t="str">
        <f t="shared" si="3"/>
        <v>ド 透 訓</v>
      </c>
      <c r="T6" s="63" t="str">
        <f t="shared" si="3"/>
        <v>救 臨 へ 輪</v>
      </c>
      <c r="U6" s="64">
        <f>U8</f>
        <v>117892</v>
      </c>
      <c r="V6" s="64">
        <f>V8</f>
        <v>14159</v>
      </c>
      <c r="W6" s="63" t="str">
        <f>W8</f>
        <v>第１種該当</v>
      </c>
      <c r="X6" s="63" t="str">
        <f t="shared" si="3"/>
        <v>７：１</v>
      </c>
      <c r="Y6" s="64">
        <f t="shared" si="3"/>
        <v>83</v>
      </c>
      <c r="Z6" s="64">
        <f t="shared" si="3"/>
        <v>57</v>
      </c>
      <c r="AA6" s="64" t="str">
        <f t="shared" si="3"/>
        <v>-</v>
      </c>
      <c r="AB6" s="64" t="str">
        <f t="shared" si="3"/>
        <v>-</v>
      </c>
      <c r="AC6" s="64" t="str">
        <f t="shared" si="3"/>
        <v>-</v>
      </c>
      <c r="AD6" s="64">
        <f t="shared" si="3"/>
        <v>140</v>
      </c>
      <c r="AE6" s="64">
        <f t="shared" si="3"/>
        <v>83</v>
      </c>
      <c r="AF6" s="64">
        <f t="shared" si="3"/>
        <v>57</v>
      </c>
      <c r="AG6" s="64">
        <f t="shared" si="3"/>
        <v>140</v>
      </c>
      <c r="AH6" s="65">
        <f>IF(AH8="-",NA(),AH8)</f>
        <v>99.5</v>
      </c>
      <c r="AI6" s="65">
        <f t="shared" ref="AI6:AQ6" si="4">IF(AI8="-",NA(),AI8)</f>
        <v>92.6</v>
      </c>
      <c r="AJ6" s="65">
        <f t="shared" si="4"/>
        <v>95.4</v>
      </c>
      <c r="AK6" s="65">
        <f t="shared" si="4"/>
        <v>92.2</v>
      </c>
      <c r="AL6" s="65">
        <f t="shared" si="4"/>
        <v>97.1</v>
      </c>
      <c r="AM6" s="65">
        <f t="shared" si="4"/>
        <v>98.3</v>
      </c>
      <c r="AN6" s="65">
        <f t="shared" si="4"/>
        <v>96.7</v>
      </c>
      <c r="AO6" s="65">
        <f t="shared" si="4"/>
        <v>96.6</v>
      </c>
      <c r="AP6" s="65">
        <f t="shared" si="4"/>
        <v>97.2</v>
      </c>
      <c r="AQ6" s="65">
        <f t="shared" si="4"/>
        <v>96.9</v>
      </c>
      <c r="AR6" s="65" t="str">
        <f>IF(AR8="-","【-】","【"&amp;SUBSTITUTE(TEXT(AR8,"#,##0.0"),"-","△")&amp;"】")</f>
        <v>【98.2】</v>
      </c>
      <c r="AS6" s="65">
        <f>IF(AS8="-",NA(),AS8)</f>
        <v>88.8</v>
      </c>
      <c r="AT6" s="65">
        <f t="shared" ref="AT6:BB6" si="5">IF(AT8="-",NA(),AT8)</f>
        <v>82.2</v>
      </c>
      <c r="AU6" s="65">
        <f t="shared" si="5"/>
        <v>84.5</v>
      </c>
      <c r="AV6" s="65">
        <f t="shared" si="5"/>
        <v>81.7</v>
      </c>
      <c r="AW6" s="65">
        <f t="shared" si="5"/>
        <v>85.9</v>
      </c>
      <c r="AX6" s="65">
        <f t="shared" si="5"/>
        <v>85.3</v>
      </c>
      <c r="AY6" s="65">
        <f t="shared" si="5"/>
        <v>84.2</v>
      </c>
      <c r="AZ6" s="65">
        <f t="shared" si="5"/>
        <v>83.9</v>
      </c>
      <c r="BA6" s="65">
        <f t="shared" si="5"/>
        <v>84</v>
      </c>
      <c r="BB6" s="65">
        <f t="shared" si="5"/>
        <v>84.3</v>
      </c>
      <c r="BC6" s="65" t="str">
        <f>IF(BC8="-","【-】","【"&amp;SUBSTITUTE(TEXT(BC8,"#,##0.0"),"-","△")&amp;"】")</f>
        <v>【89.5】</v>
      </c>
      <c r="BD6" s="65">
        <f>IF(BD8="-",NA(),BD8)</f>
        <v>24.3</v>
      </c>
      <c r="BE6" s="65">
        <f t="shared" ref="BE6:BM6" si="6">IF(BE8="-",NA(),BE8)</f>
        <v>34.299999999999997</v>
      </c>
      <c r="BF6" s="65">
        <f t="shared" si="6"/>
        <v>38.1</v>
      </c>
      <c r="BG6" s="65">
        <f t="shared" si="6"/>
        <v>48.1</v>
      </c>
      <c r="BH6" s="65">
        <f t="shared" si="6"/>
        <v>49.3</v>
      </c>
      <c r="BI6" s="65">
        <f t="shared" si="6"/>
        <v>118.9</v>
      </c>
      <c r="BJ6" s="65">
        <f t="shared" si="6"/>
        <v>119.5</v>
      </c>
      <c r="BK6" s="65">
        <f t="shared" si="6"/>
        <v>116.9</v>
      </c>
      <c r="BL6" s="65">
        <f t="shared" si="6"/>
        <v>117.1</v>
      </c>
      <c r="BM6" s="65">
        <f t="shared" si="6"/>
        <v>120.5</v>
      </c>
      <c r="BN6" s="65" t="str">
        <f>IF(BN8="-","【-】","【"&amp;SUBSTITUTE(TEXT(BN8,"#,##0.0"),"-","△")&amp;"】")</f>
        <v>【59.6】</v>
      </c>
      <c r="BO6" s="65">
        <f>IF(BO8="-",NA(),BO8)</f>
        <v>69</v>
      </c>
      <c r="BP6" s="65">
        <f t="shared" ref="BP6:BX6" si="7">IF(BP8="-",NA(),BP8)</f>
        <v>68.2</v>
      </c>
      <c r="BQ6" s="65">
        <f t="shared" si="7"/>
        <v>72.5</v>
      </c>
      <c r="BR6" s="65">
        <f t="shared" si="7"/>
        <v>69.099999999999994</v>
      </c>
      <c r="BS6" s="65">
        <f t="shared" si="7"/>
        <v>82.1</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30558</v>
      </c>
      <c r="CA6" s="66">
        <f t="shared" ref="CA6:CI6" si="8">IF(CA8="-",NA(),CA8)</f>
        <v>29934</v>
      </c>
      <c r="CB6" s="66">
        <f t="shared" si="8"/>
        <v>30491</v>
      </c>
      <c r="CC6" s="66">
        <f t="shared" si="8"/>
        <v>30896</v>
      </c>
      <c r="CD6" s="66">
        <f t="shared" si="8"/>
        <v>30899</v>
      </c>
      <c r="CE6" s="66">
        <f t="shared" si="8"/>
        <v>32532</v>
      </c>
      <c r="CF6" s="66">
        <f t="shared" si="8"/>
        <v>33492</v>
      </c>
      <c r="CG6" s="66">
        <f t="shared" si="8"/>
        <v>34136</v>
      </c>
      <c r="CH6" s="66">
        <f t="shared" si="8"/>
        <v>34924</v>
      </c>
      <c r="CI6" s="66">
        <f t="shared" si="8"/>
        <v>35788</v>
      </c>
      <c r="CJ6" s="65" t="str">
        <f>IF(CJ8="-","【-】","【"&amp;SUBSTITUTE(TEXT(CJ8,"#,##0"),"-","△")&amp;"】")</f>
        <v>【53,621】</v>
      </c>
      <c r="CK6" s="66">
        <f>IF(CK8="-",NA(),CK8)</f>
        <v>10045</v>
      </c>
      <c r="CL6" s="66">
        <f t="shared" ref="CL6:CT6" si="9">IF(CL8="-",NA(),CL8)</f>
        <v>10464</v>
      </c>
      <c r="CM6" s="66">
        <f t="shared" si="9"/>
        <v>11281</v>
      </c>
      <c r="CN6" s="66">
        <f t="shared" si="9"/>
        <v>11451</v>
      </c>
      <c r="CO6" s="66">
        <f t="shared" si="9"/>
        <v>11879</v>
      </c>
      <c r="CP6" s="66">
        <f t="shared" si="9"/>
        <v>10037</v>
      </c>
      <c r="CQ6" s="66">
        <f t="shared" si="9"/>
        <v>9976</v>
      </c>
      <c r="CR6" s="66">
        <f t="shared" si="9"/>
        <v>10130</v>
      </c>
      <c r="CS6" s="66">
        <f t="shared" si="9"/>
        <v>10244</v>
      </c>
      <c r="CT6" s="66">
        <f t="shared" si="9"/>
        <v>10602</v>
      </c>
      <c r="CU6" s="65" t="str">
        <f>IF(CU8="-","【-】","【"&amp;SUBSTITUTE(TEXT(CU8,"#,##0"),"-","△")&amp;"】")</f>
        <v>【15,586】</v>
      </c>
      <c r="CV6" s="65">
        <f>IF(CV8="-",NA(),CV8)</f>
        <v>68</v>
      </c>
      <c r="CW6" s="65">
        <f t="shared" ref="CW6:DE6" si="10">IF(CW8="-",NA(),CW8)</f>
        <v>76.400000000000006</v>
      </c>
      <c r="CX6" s="65">
        <f t="shared" si="10"/>
        <v>72</v>
      </c>
      <c r="CY6" s="65">
        <f t="shared" si="10"/>
        <v>74.7</v>
      </c>
      <c r="CZ6" s="65">
        <f t="shared" si="10"/>
        <v>74.099999999999994</v>
      </c>
      <c r="DA6" s="65">
        <f t="shared" si="10"/>
        <v>62.5</v>
      </c>
      <c r="DB6" s="65">
        <f t="shared" si="10"/>
        <v>63.4</v>
      </c>
      <c r="DC6" s="65">
        <f t="shared" si="10"/>
        <v>63.4</v>
      </c>
      <c r="DD6" s="65">
        <f t="shared" si="10"/>
        <v>63.7</v>
      </c>
      <c r="DE6" s="65">
        <f t="shared" si="10"/>
        <v>63.3</v>
      </c>
      <c r="DF6" s="65" t="str">
        <f>IF(DF8="-","【-】","【"&amp;SUBSTITUTE(TEXT(DF8,"#,##0.0"),"-","△")&amp;"】")</f>
        <v>【54.6】</v>
      </c>
      <c r="DG6" s="65">
        <f>IF(DG8="-",NA(),DG8)</f>
        <v>15.8</v>
      </c>
      <c r="DH6" s="65">
        <f t="shared" ref="DH6:DP6" si="11">IF(DH8="-",NA(),DH8)</f>
        <v>15.6</v>
      </c>
      <c r="DI6" s="65">
        <f t="shared" si="11"/>
        <v>15.5</v>
      </c>
      <c r="DJ6" s="65">
        <f t="shared" si="11"/>
        <v>16.100000000000001</v>
      </c>
      <c r="DK6" s="65">
        <f t="shared" si="11"/>
        <v>15.2</v>
      </c>
      <c r="DL6" s="65">
        <f t="shared" si="11"/>
        <v>19</v>
      </c>
      <c r="DM6" s="65">
        <f t="shared" si="11"/>
        <v>18.7</v>
      </c>
      <c r="DN6" s="65">
        <f t="shared" si="11"/>
        <v>18.3</v>
      </c>
      <c r="DO6" s="65">
        <f t="shared" si="11"/>
        <v>17.7</v>
      </c>
      <c r="DP6" s="65">
        <f t="shared" si="11"/>
        <v>17.5</v>
      </c>
      <c r="DQ6" s="65" t="str">
        <f>IF(DQ8="-","【-】","【"&amp;SUBSTITUTE(TEXT(DQ8,"#,##0.0"),"-","△")&amp;"】")</f>
        <v>【25.0】</v>
      </c>
      <c r="DR6" s="65">
        <f>IF(DR8="-",NA(),DR8)</f>
        <v>58.5</v>
      </c>
      <c r="DS6" s="65">
        <f t="shared" ref="DS6:EA6" si="12">IF(DS8="-",NA(),DS8)</f>
        <v>58.3</v>
      </c>
      <c r="DT6" s="65">
        <f t="shared" si="12"/>
        <v>60.7</v>
      </c>
      <c r="DU6" s="65">
        <f t="shared" si="12"/>
        <v>63.3</v>
      </c>
      <c r="DV6" s="65">
        <f t="shared" si="12"/>
        <v>65.8</v>
      </c>
      <c r="DW6" s="65">
        <f t="shared" si="12"/>
        <v>52.4</v>
      </c>
      <c r="DX6" s="65">
        <f t="shared" si="12"/>
        <v>52.5</v>
      </c>
      <c r="DY6" s="65">
        <f t="shared" si="12"/>
        <v>53.5</v>
      </c>
      <c r="DZ6" s="65">
        <f t="shared" si="12"/>
        <v>54.1</v>
      </c>
      <c r="EA6" s="65">
        <f t="shared" si="12"/>
        <v>54.6</v>
      </c>
      <c r="EB6" s="65" t="str">
        <f>IF(EB8="-","【-】","【"&amp;SUBSTITUTE(TEXT(EB8,"#,##0.0"),"-","△")&amp;"】")</f>
        <v>【53.5】</v>
      </c>
      <c r="EC6" s="65">
        <f>IF(EC8="-",NA(),EC8)</f>
        <v>75.8</v>
      </c>
      <c r="ED6" s="65">
        <f t="shared" ref="ED6:EL6" si="13">IF(ED8="-",NA(),ED8)</f>
        <v>67.099999999999994</v>
      </c>
      <c r="EE6" s="65">
        <f t="shared" si="13"/>
        <v>70.5</v>
      </c>
      <c r="EF6" s="65">
        <f t="shared" si="13"/>
        <v>74.400000000000006</v>
      </c>
      <c r="EG6" s="65">
        <f t="shared" si="13"/>
        <v>77.400000000000006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38913569</v>
      </c>
      <c r="EO6" s="66">
        <f t="shared" ref="EO6:EW6" si="14">IF(EO8="-",NA(),EO8)</f>
        <v>39596314</v>
      </c>
      <c r="EP6" s="66">
        <f t="shared" si="14"/>
        <v>38640843</v>
      </c>
      <c r="EQ6" s="66">
        <f t="shared" si="14"/>
        <v>42308114</v>
      </c>
      <c r="ER6" s="66">
        <f t="shared" si="14"/>
        <v>42298314</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178</v>
      </c>
      <c r="B7" s="63">
        <f t="shared" ref="B7:AG7" si="15">B8</f>
        <v>2019</v>
      </c>
      <c r="C7" s="63">
        <f t="shared" si="15"/>
        <v>252034</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18</v>
      </c>
      <c r="R7" s="63" t="str">
        <f t="shared" si="15"/>
        <v>-</v>
      </c>
      <c r="S7" s="63" t="str">
        <f t="shared" si="15"/>
        <v>ド 透 訓</v>
      </c>
      <c r="T7" s="63" t="str">
        <f t="shared" si="15"/>
        <v>救 臨 へ 輪</v>
      </c>
      <c r="U7" s="64">
        <f>U8</f>
        <v>117892</v>
      </c>
      <c r="V7" s="64">
        <f>V8</f>
        <v>14159</v>
      </c>
      <c r="W7" s="63" t="str">
        <f>W8</f>
        <v>第１種該当</v>
      </c>
      <c r="X7" s="63" t="str">
        <f t="shared" si="15"/>
        <v>７：１</v>
      </c>
      <c r="Y7" s="64">
        <f t="shared" si="15"/>
        <v>83</v>
      </c>
      <c r="Z7" s="64">
        <f t="shared" si="15"/>
        <v>57</v>
      </c>
      <c r="AA7" s="64" t="str">
        <f t="shared" si="15"/>
        <v>-</v>
      </c>
      <c r="AB7" s="64" t="str">
        <f t="shared" si="15"/>
        <v>-</v>
      </c>
      <c r="AC7" s="64" t="str">
        <f t="shared" si="15"/>
        <v>-</v>
      </c>
      <c r="AD7" s="64">
        <f t="shared" si="15"/>
        <v>140</v>
      </c>
      <c r="AE7" s="64">
        <f t="shared" si="15"/>
        <v>83</v>
      </c>
      <c r="AF7" s="64">
        <f t="shared" si="15"/>
        <v>57</v>
      </c>
      <c r="AG7" s="64">
        <f t="shared" si="15"/>
        <v>140</v>
      </c>
      <c r="AH7" s="65">
        <f>AH8</f>
        <v>99.5</v>
      </c>
      <c r="AI7" s="65">
        <f t="shared" ref="AI7:AQ7" si="16">AI8</f>
        <v>92.6</v>
      </c>
      <c r="AJ7" s="65">
        <f t="shared" si="16"/>
        <v>95.4</v>
      </c>
      <c r="AK7" s="65">
        <f t="shared" si="16"/>
        <v>92.2</v>
      </c>
      <c r="AL7" s="65">
        <f t="shared" si="16"/>
        <v>97.1</v>
      </c>
      <c r="AM7" s="65">
        <f t="shared" si="16"/>
        <v>98.3</v>
      </c>
      <c r="AN7" s="65">
        <f t="shared" si="16"/>
        <v>96.7</v>
      </c>
      <c r="AO7" s="65">
        <f t="shared" si="16"/>
        <v>96.6</v>
      </c>
      <c r="AP7" s="65">
        <f t="shared" si="16"/>
        <v>97.2</v>
      </c>
      <c r="AQ7" s="65">
        <f t="shared" si="16"/>
        <v>96.9</v>
      </c>
      <c r="AR7" s="65"/>
      <c r="AS7" s="65">
        <f>AS8</f>
        <v>88.8</v>
      </c>
      <c r="AT7" s="65">
        <f t="shared" ref="AT7:BB7" si="17">AT8</f>
        <v>82.2</v>
      </c>
      <c r="AU7" s="65">
        <f t="shared" si="17"/>
        <v>84.5</v>
      </c>
      <c r="AV7" s="65">
        <f t="shared" si="17"/>
        <v>81.7</v>
      </c>
      <c r="AW7" s="65">
        <f t="shared" si="17"/>
        <v>85.9</v>
      </c>
      <c r="AX7" s="65">
        <f t="shared" si="17"/>
        <v>85.3</v>
      </c>
      <c r="AY7" s="65">
        <f t="shared" si="17"/>
        <v>84.2</v>
      </c>
      <c r="AZ7" s="65">
        <f t="shared" si="17"/>
        <v>83.9</v>
      </c>
      <c r="BA7" s="65">
        <f t="shared" si="17"/>
        <v>84</v>
      </c>
      <c r="BB7" s="65">
        <f t="shared" si="17"/>
        <v>84.3</v>
      </c>
      <c r="BC7" s="65"/>
      <c r="BD7" s="65">
        <f>BD8</f>
        <v>24.3</v>
      </c>
      <c r="BE7" s="65">
        <f t="shared" ref="BE7:BM7" si="18">BE8</f>
        <v>34.299999999999997</v>
      </c>
      <c r="BF7" s="65">
        <f t="shared" si="18"/>
        <v>38.1</v>
      </c>
      <c r="BG7" s="65">
        <f t="shared" si="18"/>
        <v>48.1</v>
      </c>
      <c r="BH7" s="65">
        <f t="shared" si="18"/>
        <v>49.3</v>
      </c>
      <c r="BI7" s="65">
        <f t="shared" si="18"/>
        <v>118.9</v>
      </c>
      <c r="BJ7" s="65">
        <f t="shared" si="18"/>
        <v>119.5</v>
      </c>
      <c r="BK7" s="65">
        <f t="shared" si="18"/>
        <v>116.9</v>
      </c>
      <c r="BL7" s="65">
        <f t="shared" si="18"/>
        <v>117.1</v>
      </c>
      <c r="BM7" s="65">
        <f t="shared" si="18"/>
        <v>120.5</v>
      </c>
      <c r="BN7" s="65"/>
      <c r="BO7" s="65">
        <f>BO8</f>
        <v>69</v>
      </c>
      <c r="BP7" s="65">
        <f t="shared" ref="BP7:BX7" si="19">BP8</f>
        <v>68.2</v>
      </c>
      <c r="BQ7" s="65">
        <f t="shared" si="19"/>
        <v>72.5</v>
      </c>
      <c r="BR7" s="65">
        <f t="shared" si="19"/>
        <v>69.099999999999994</v>
      </c>
      <c r="BS7" s="65">
        <f t="shared" si="19"/>
        <v>82.1</v>
      </c>
      <c r="BT7" s="65">
        <f t="shared" si="19"/>
        <v>67.900000000000006</v>
      </c>
      <c r="BU7" s="65">
        <f t="shared" si="19"/>
        <v>69.8</v>
      </c>
      <c r="BV7" s="65">
        <f t="shared" si="19"/>
        <v>69.7</v>
      </c>
      <c r="BW7" s="65">
        <f t="shared" si="19"/>
        <v>70.099999999999994</v>
      </c>
      <c r="BX7" s="65">
        <f t="shared" si="19"/>
        <v>70.400000000000006</v>
      </c>
      <c r="BY7" s="65"/>
      <c r="BZ7" s="66">
        <f>BZ8</f>
        <v>30558</v>
      </c>
      <c r="CA7" s="66">
        <f t="shared" ref="CA7:CI7" si="20">CA8</f>
        <v>29934</v>
      </c>
      <c r="CB7" s="66">
        <f t="shared" si="20"/>
        <v>30491</v>
      </c>
      <c r="CC7" s="66">
        <f t="shared" si="20"/>
        <v>30896</v>
      </c>
      <c r="CD7" s="66">
        <f t="shared" si="20"/>
        <v>30899</v>
      </c>
      <c r="CE7" s="66">
        <f t="shared" si="20"/>
        <v>32532</v>
      </c>
      <c r="CF7" s="66">
        <f t="shared" si="20"/>
        <v>33492</v>
      </c>
      <c r="CG7" s="66">
        <f t="shared" si="20"/>
        <v>34136</v>
      </c>
      <c r="CH7" s="66">
        <f t="shared" si="20"/>
        <v>34924</v>
      </c>
      <c r="CI7" s="66">
        <f t="shared" si="20"/>
        <v>35788</v>
      </c>
      <c r="CJ7" s="65"/>
      <c r="CK7" s="66">
        <f>CK8</f>
        <v>10045</v>
      </c>
      <c r="CL7" s="66">
        <f t="shared" ref="CL7:CT7" si="21">CL8</f>
        <v>10464</v>
      </c>
      <c r="CM7" s="66">
        <f t="shared" si="21"/>
        <v>11281</v>
      </c>
      <c r="CN7" s="66">
        <f t="shared" si="21"/>
        <v>11451</v>
      </c>
      <c r="CO7" s="66">
        <f t="shared" si="21"/>
        <v>11879</v>
      </c>
      <c r="CP7" s="66">
        <f t="shared" si="21"/>
        <v>10037</v>
      </c>
      <c r="CQ7" s="66">
        <f t="shared" si="21"/>
        <v>9976</v>
      </c>
      <c r="CR7" s="66">
        <f t="shared" si="21"/>
        <v>10130</v>
      </c>
      <c r="CS7" s="66">
        <f t="shared" si="21"/>
        <v>10244</v>
      </c>
      <c r="CT7" s="66">
        <f t="shared" si="21"/>
        <v>10602</v>
      </c>
      <c r="CU7" s="65"/>
      <c r="CV7" s="65">
        <f>CV8</f>
        <v>68</v>
      </c>
      <c r="CW7" s="65">
        <f t="shared" ref="CW7:DE7" si="22">CW8</f>
        <v>76.400000000000006</v>
      </c>
      <c r="CX7" s="65">
        <f t="shared" si="22"/>
        <v>72</v>
      </c>
      <c r="CY7" s="65">
        <f t="shared" si="22"/>
        <v>74.7</v>
      </c>
      <c r="CZ7" s="65">
        <f t="shared" si="22"/>
        <v>74.099999999999994</v>
      </c>
      <c r="DA7" s="65">
        <f t="shared" si="22"/>
        <v>62.5</v>
      </c>
      <c r="DB7" s="65">
        <f t="shared" si="22"/>
        <v>63.4</v>
      </c>
      <c r="DC7" s="65">
        <f t="shared" si="22"/>
        <v>63.4</v>
      </c>
      <c r="DD7" s="65">
        <f t="shared" si="22"/>
        <v>63.7</v>
      </c>
      <c r="DE7" s="65">
        <f t="shared" si="22"/>
        <v>63.3</v>
      </c>
      <c r="DF7" s="65"/>
      <c r="DG7" s="65">
        <f>DG8</f>
        <v>15.8</v>
      </c>
      <c r="DH7" s="65">
        <f t="shared" ref="DH7:DP7" si="23">DH8</f>
        <v>15.6</v>
      </c>
      <c r="DI7" s="65">
        <f t="shared" si="23"/>
        <v>15.5</v>
      </c>
      <c r="DJ7" s="65">
        <f t="shared" si="23"/>
        <v>16.100000000000001</v>
      </c>
      <c r="DK7" s="65">
        <f t="shared" si="23"/>
        <v>15.2</v>
      </c>
      <c r="DL7" s="65">
        <f t="shared" si="23"/>
        <v>19</v>
      </c>
      <c r="DM7" s="65">
        <f t="shared" si="23"/>
        <v>18.7</v>
      </c>
      <c r="DN7" s="65">
        <f t="shared" si="23"/>
        <v>18.3</v>
      </c>
      <c r="DO7" s="65">
        <f t="shared" si="23"/>
        <v>17.7</v>
      </c>
      <c r="DP7" s="65">
        <f t="shared" si="23"/>
        <v>17.5</v>
      </c>
      <c r="DQ7" s="65"/>
      <c r="DR7" s="65">
        <f>DR8</f>
        <v>58.5</v>
      </c>
      <c r="DS7" s="65">
        <f t="shared" ref="DS7:EA7" si="24">DS8</f>
        <v>58.3</v>
      </c>
      <c r="DT7" s="65">
        <f t="shared" si="24"/>
        <v>60.7</v>
      </c>
      <c r="DU7" s="65">
        <f t="shared" si="24"/>
        <v>63.3</v>
      </c>
      <c r="DV7" s="65">
        <f t="shared" si="24"/>
        <v>65.8</v>
      </c>
      <c r="DW7" s="65">
        <f t="shared" si="24"/>
        <v>52.4</v>
      </c>
      <c r="DX7" s="65">
        <f t="shared" si="24"/>
        <v>52.5</v>
      </c>
      <c r="DY7" s="65">
        <f t="shared" si="24"/>
        <v>53.5</v>
      </c>
      <c r="DZ7" s="65">
        <f t="shared" si="24"/>
        <v>54.1</v>
      </c>
      <c r="EA7" s="65">
        <f t="shared" si="24"/>
        <v>54.6</v>
      </c>
      <c r="EB7" s="65"/>
      <c r="EC7" s="65">
        <f>EC8</f>
        <v>75.8</v>
      </c>
      <c r="ED7" s="65">
        <f t="shared" ref="ED7:EL7" si="25">ED8</f>
        <v>67.099999999999994</v>
      </c>
      <c r="EE7" s="65">
        <f t="shared" si="25"/>
        <v>70.5</v>
      </c>
      <c r="EF7" s="65">
        <f t="shared" si="25"/>
        <v>74.400000000000006</v>
      </c>
      <c r="EG7" s="65">
        <f t="shared" si="25"/>
        <v>77.400000000000006</v>
      </c>
      <c r="EH7" s="65">
        <f t="shared" si="25"/>
        <v>69.2</v>
      </c>
      <c r="EI7" s="65">
        <f t="shared" si="25"/>
        <v>69.7</v>
      </c>
      <c r="EJ7" s="65">
        <f t="shared" si="25"/>
        <v>71.3</v>
      </c>
      <c r="EK7" s="65">
        <f t="shared" si="25"/>
        <v>71.400000000000006</v>
      </c>
      <c r="EL7" s="65">
        <f t="shared" si="25"/>
        <v>71.7</v>
      </c>
      <c r="EM7" s="65"/>
      <c r="EN7" s="66">
        <f>EN8</f>
        <v>38913569</v>
      </c>
      <c r="EO7" s="66">
        <f t="shared" ref="EO7:EW7" si="26">EO8</f>
        <v>39596314</v>
      </c>
      <c r="EP7" s="66">
        <f t="shared" si="26"/>
        <v>38640843</v>
      </c>
      <c r="EQ7" s="66">
        <f t="shared" si="26"/>
        <v>42308114</v>
      </c>
      <c r="ER7" s="66">
        <f t="shared" si="26"/>
        <v>42298314</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252034</v>
      </c>
      <c r="D8" s="68">
        <v>46</v>
      </c>
      <c r="E8" s="68">
        <v>6</v>
      </c>
      <c r="F8" s="68">
        <v>0</v>
      </c>
      <c r="G8" s="68">
        <v>2</v>
      </c>
      <c r="H8" s="68" t="s">
        <v>179</v>
      </c>
      <c r="I8" s="68" t="s">
        <v>180</v>
      </c>
      <c r="J8" s="68" t="s">
        <v>181</v>
      </c>
      <c r="K8" s="68" t="s">
        <v>182</v>
      </c>
      <c r="L8" s="68" t="s">
        <v>183</v>
      </c>
      <c r="M8" s="68" t="s">
        <v>184</v>
      </c>
      <c r="N8" s="68" t="s">
        <v>185</v>
      </c>
      <c r="O8" s="68" t="s">
        <v>186</v>
      </c>
      <c r="P8" s="68" t="s">
        <v>187</v>
      </c>
      <c r="Q8" s="69">
        <v>18</v>
      </c>
      <c r="R8" s="68" t="s">
        <v>38</v>
      </c>
      <c r="S8" s="68" t="s">
        <v>188</v>
      </c>
      <c r="T8" s="68" t="s">
        <v>189</v>
      </c>
      <c r="U8" s="69">
        <v>117892</v>
      </c>
      <c r="V8" s="69">
        <v>14159</v>
      </c>
      <c r="W8" s="68" t="s">
        <v>190</v>
      </c>
      <c r="X8" s="70" t="s">
        <v>191</v>
      </c>
      <c r="Y8" s="69">
        <v>83</v>
      </c>
      <c r="Z8" s="69">
        <v>57</v>
      </c>
      <c r="AA8" s="69" t="s">
        <v>38</v>
      </c>
      <c r="AB8" s="69" t="s">
        <v>38</v>
      </c>
      <c r="AC8" s="69" t="s">
        <v>38</v>
      </c>
      <c r="AD8" s="69">
        <v>140</v>
      </c>
      <c r="AE8" s="69">
        <v>83</v>
      </c>
      <c r="AF8" s="69">
        <v>57</v>
      </c>
      <c r="AG8" s="69">
        <v>140</v>
      </c>
      <c r="AH8" s="71">
        <v>99.5</v>
      </c>
      <c r="AI8" s="71">
        <v>92.6</v>
      </c>
      <c r="AJ8" s="71">
        <v>95.4</v>
      </c>
      <c r="AK8" s="71">
        <v>92.2</v>
      </c>
      <c r="AL8" s="71">
        <v>97.1</v>
      </c>
      <c r="AM8" s="71">
        <v>98.3</v>
      </c>
      <c r="AN8" s="71">
        <v>96.7</v>
      </c>
      <c r="AO8" s="71">
        <v>96.6</v>
      </c>
      <c r="AP8" s="71">
        <v>97.2</v>
      </c>
      <c r="AQ8" s="71">
        <v>96.9</v>
      </c>
      <c r="AR8" s="71">
        <v>98.2</v>
      </c>
      <c r="AS8" s="71">
        <v>88.8</v>
      </c>
      <c r="AT8" s="71">
        <v>82.2</v>
      </c>
      <c r="AU8" s="71">
        <v>84.5</v>
      </c>
      <c r="AV8" s="71">
        <v>81.7</v>
      </c>
      <c r="AW8" s="71">
        <v>85.9</v>
      </c>
      <c r="AX8" s="71">
        <v>85.3</v>
      </c>
      <c r="AY8" s="71">
        <v>84.2</v>
      </c>
      <c r="AZ8" s="71">
        <v>83.9</v>
      </c>
      <c r="BA8" s="71">
        <v>84</v>
      </c>
      <c r="BB8" s="71">
        <v>84.3</v>
      </c>
      <c r="BC8" s="71">
        <v>89.5</v>
      </c>
      <c r="BD8" s="72">
        <v>24.3</v>
      </c>
      <c r="BE8" s="72">
        <v>34.299999999999997</v>
      </c>
      <c r="BF8" s="72">
        <v>38.1</v>
      </c>
      <c r="BG8" s="72">
        <v>48.1</v>
      </c>
      <c r="BH8" s="72">
        <v>49.3</v>
      </c>
      <c r="BI8" s="72">
        <v>118.9</v>
      </c>
      <c r="BJ8" s="72">
        <v>119.5</v>
      </c>
      <c r="BK8" s="72">
        <v>116.9</v>
      </c>
      <c r="BL8" s="72">
        <v>117.1</v>
      </c>
      <c r="BM8" s="72">
        <v>120.5</v>
      </c>
      <c r="BN8" s="72">
        <v>59.6</v>
      </c>
      <c r="BO8" s="71">
        <v>69</v>
      </c>
      <c r="BP8" s="71">
        <v>68.2</v>
      </c>
      <c r="BQ8" s="71">
        <v>72.5</v>
      </c>
      <c r="BR8" s="71">
        <v>69.099999999999994</v>
      </c>
      <c r="BS8" s="71">
        <v>82.1</v>
      </c>
      <c r="BT8" s="71">
        <v>67.900000000000006</v>
      </c>
      <c r="BU8" s="71">
        <v>69.8</v>
      </c>
      <c r="BV8" s="71">
        <v>69.7</v>
      </c>
      <c r="BW8" s="71">
        <v>70.099999999999994</v>
      </c>
      <c r="BX8" s="71">
        <v>70.400000000000006</v>
      </c>
      <c r="BY8" s="71">
        <v>74.7</v>
      </c>
      <c r="BZ8" s="72">
        <v>30558</v>
      </c>
      <c r="CA8" s="72">
        <v>29934</v>
      </c>
      <c r="CB8" s="72">
        <v>30491</v>
      </c>
      <c r="CC8" s="72">
        <v>30896</v>
      </c>
      <c r="CD8" s="72">
        <v>30899</v>
      </c>
      <c r="CE8" s="72">
        <v>32532</v>
      </c>
      <c r="CF8" s="72">
        <v>33492</v>
      </c>
      <c r="CG8" s="72">
        <v>34136</v>
      </c>
      <c r="CH8" s="72">
        <v>34924</v>
      </c>
      <c r="CI8" s="72">
        <v>35788</v>
      </c>
      <c r="CJ8" s="71">
        <v>53621</v>
      </c>
      <c r="CK8" s="72">
        <v>10045</v>
      </c>
      <c r="CL8" s="72">
        <v>10464</v>
      </c>
      <c r="CM8" s="72">
        <v>11281</v>
      </c>
      <c r="CN8" s="72">
        <v>11451</v>
      </c>
      <c r="CO8" s="72">
        <v>11879</v>
      </c>
      <c r="CP8" s="72">
        <v>10037</v>
      </c>
      <c r="CQ8" s="72">
        <v>9976</v>
      </c>
      <c r="CR8" s="72">
        <v>10130</v>
      </c>
      <c r="CS8" s="72">
        <v>10244</v>
      </c>
      <c r="CT8" s="72">
        <v>10602</v>
      </c>
      <c r="CU8" s="71">
        <v>15586</v>
      </c>
      <c r="CV8" s="72">
        <v>68</v>
      </c>
      <c r="CW8" s="72">
        <v>76.400000000000006</v>
      </c>
      <c r="CX8" s="72">
        <v>72</v>
      </c>
      <c r="CY8" s="72">
        <v>74.7</v>
      </c>
      <c r="CZ8" s="72">
        <v>74.099999999999994</v>
      </c>
      <c r="DA8" s="72">
        <v>62.5</v>
      </c>
      <c r="DB8" s="72">
        <v>63.4</v>
      </c>
      <c r="DC8" s="72">
        <v>63.4</v>
      </c>
      <c r="DD8" s="72">
        <v>63.7</v>
      </c>
      <c r="DE8" s="72">
        <v>63.3</v>
      </c>
      <c r="DF8" s="72">
        <v>54.6</v>
      </c>
      <c r="DG8" s="72">
        <v>15.8</v>
      </c>
      <c r="DH8" s="72">
        <v>15.6</v>
      </c>
      <c r="DI8" s="72">
        <v>15.5</v>
      </c>
      <c r="DJ8" s="72">
        <v>16.100000000000001</v>
      </c>
      <c r="DK8" s="72">
        <v>15.2</v>
      </c>
      <c r="DL8" s="72">
        <v>19</v>
      </c>
      <c r="DM8" s="72">
        <v>18.7</v>
      </c>
      <c r="DN8" s="72">
        <v>18.3</v>
      </c>
      <c r="DO8" s="72">
        <v>17.7</v>
      </c>
      <c r="DP8" s="72">
        <v>17.5</v>
      </c>
      <c r="DQ8" s="72">
        <v>25</v>
      </c>
      <c r="DR8" s="71">
        <v>58.5</v>
      </c>
      <c r="DS8" s="71">
        <v>58.3</v>
      </c>
      <c r="DT8" s="71">
        <v>60.7</v>
      </c>
      <c r="DU8" s="71">
        <v>63.3</v>
      </c>
      <c r="DV8" s="71">
        <v>65.8</v>
      </c>
      <c r="DW8" s="71">
        <v>52.4</v>
      </c>
      <c r="DX8" s="71">
        <v>52.5</v>
      </c>
      <c r="DY8" s="71">
        <v>53.5</v>
      </c>
      <c r="DZ8" s="71">
        <v>54.1</v>
      </c>
      <c r="EA8" s="71">
        <v>54.6</v>
      </c>
      <c r="EB8" s="71">
        <v>53.5</v>
      </c>
      <c r="EC8" s="71">
        <v>75.8</v>
      </c>
      <c r="ED8" s="71">
        <v>67.099999999999994</v>
      </c>
      <c r="EE8" s="71">
        <v>70.5</v>
      </c>
      <c r="EF8" s="71">
        <v>74.400000000000006</v>
      </c>
      <c r="EG8" s="71">
        <v>77.400000000000006</v>
      </c>
      <c r="EH8" s="71">
        <v>69.2</v>
      </c>
      <c r="EI8" s="71">
        <v>69.7</v>
      </c>
      <c r="EJ8" s="71">
        <v>71.3</v>
      </c>
      <c r="EK8" s="71">
        <v>71.400000000000006</v>
      </c>
      <c r="EL8" s="71">
        <v>71.7</v>
      </c>
      <c r="EM8" s="71">
        <v>70</v>
      </c>
      <c r="EN8" s="72">
        <v>38913569</v>
      </c>
      <c r="EO8" s="72">
        <v>39596314</v>
      </c>
      <c r="EP8" s="72">
        <v>38640843</v>
      </c>
      <c r="EQ8" s="72">
        <v>42308114</v>
      </c>
      <c r="ER8" s="72">
        <v>42298314</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192</v>
      </c>
      <c r="C10" s="77" t="s">
        <v>193</v>
      </c>
      <c r="D10" s="77" t="s">
        <v>194</v>
      </c>
      <c r="E10" s="77" t="s">
        <v>195</v>
      </c>
      <c r="F10" s="77" t="s">
        <v>196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2021-02-18T02:01:35Z</cp:lastPrinted>
  <dcterms:created xsi:type="dcterms:W3CDTF">2020-12-15T03:55:05Z</dcterms:created>
  <dcterms:modified xsi:type="dcterms:W3CDTF">2021-02-25T12:27:02Z</dcterms:modified>
  <cp:category/>
</cp:coreProperties>
</file>